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90" windowWidth="15480" windowHeight="11010" tabRatio="710" activeTab="1"/>
  </bookViews>
  <sheets>
    <sheet name="收據格式" sheetId="1" r:id="rId1"/>
    <sheet name="我是範本" sheetId="2" r:id="rId2"/>
  </sheets>
  <definedNames>
    <definedName name="_xlnm.Print_Area" localSheetId="0">'收據格式'!$A$1:$I$24</definedName>
    <definedName name="_xlnm.Print_Area" localSheetId="1">'我是範本'!$A$1:$I$24</definedName>
    <definedName name="Z_F9C943C5_2246_4A19_92EB_04FE54F96308_.wvu.Cols" localSheetId="0" hidden="1">'收據格式'!$B:$B</definedName>
    <definedName name="Z_F9C943C5_2246_4A19_92EB_04FE54F96308_.wvu.Cols" localSheetId="1" hidden="1">'我是範本'!$B:$B</definedName>
    <definedName name="Z_F9C943C5_2246_4A19_92EB_04FE54F96308_.wvu.PrintArea" localSheetId="0" hidden="1">'收據格式'!$A$1:$I$24</definedName>
    <definedName name="Z_F9C943C5_2246_4A19_92EB_04FE54F96308_.wvu.PrintArea" localSheetId="1" hidden="1">'我是範本'!$A$1:$I$24</definedName>
  </definedNames>
  <calcPr fullCalcOnLoad="1"/>
</workbook>
</file>

<file path=xl/sharedStrings.xml><?xml version="1.0" encoding="utf-8"?>
<sst xmlns="http://schemas.openxmlformats.org/spreadsheetml/2006/main" count="869" uniqueCount="252">
  <si>
    <t>費用項目</t>
  </si>
  <si>
    <t>數量</t>
  </si>
  <si>
    <t>單位</t>
  </si>
  <si>
    <t>單價</t>
  </si>
  <si>
    <t>金額(A)</t>
  </si>
  <si>
    <t>代扣所得稅(D)</t>
  </si>
  <si>
    <t>代扣個人
補充健保費(E)</t>
  </si>
  <si>
    <t>實領金額
(G)=A-D-E</t>
  </si>
  <si>
    <t>合          計</t>
  </si>
  <si>
    <t>小兒科醫師 </t>
  </si>
  <si>
    <t>工作津貼 </t>
  </si>
  <si>
    <t>工作費 </t>
  </si>
  <si>
    <t>工讀費 </t>
  </si>
  <si>
    <t>工讀獎助金 </t>
  </si>
  <si>
    <t>內科醫師 </t>
  </si>
  <si>
    <t>公共安檢人員 </t>
  </si>
  <si>
    <t>引言費 </t>
  </si>
  <si>
    <t>主持規劃費 </t>
  </si>
  <si>
    <t>出席費 </t>
  </si>
  <si>
    <t>外科醫師 </t>
  </si>
  <si>
    <t>民間公證人 </t>
  </si>
  <si>
    <t>仲裁人 </t>
  </si>
  <si>
    <t>各種機會中獎 </t>
  </si>
  <si>
    <t>地政士 </t>
  </si>
  <si>
    <t>耳鼻喉科醫師 </t>
  </si>
  <si>
    <t>助理薪資 </t>
  </si>
  <si>
    <t>技師 </t>
  </si>
  <si>
    <t>技術授權金分配 </t>
  </si>
  <si>
    <t>其他科別醫師 </t>
  </si>
  <si>
    <t>招生宣導費 </t>
  </si>
  <si>
    <t>版畫家 </t>
  </si>
  <si>
    <t>社團指導費 </t>
  </si>
  <si>
    <t>非自行出版之稿費、版稅、樂譜、作曲、編劇、漫畫 </t>
  </si>
  <si>
    <t>建築師 </t>
  </si>
  <si>
    <t>律師 </t>
  </si>
  <si>
    <t>急難救助金 </t>
  </si>
  <si>
    <t>研究津貼 </t>
  </si>
  <si>
    <t>研究獎助費 </t>
  </si>
  <si>
    <t>值班費(工時延長未超過46小時,假日加班不包括在內)  </t>
  </si>
  <si>
    <t>兼任助理薪資 </t>
  </si>
  <si>
    <t>差旅費 </t>
  </si>
  <si>
    <t>座談費 </t>
  </si>
  <si>
    <t>書畫家 </t>
  </si>
  <si>
    <t>退休人員中秋節慰問金 </t>
  </si>
  <si>
    <t>退休人員春節慰問金 </t>
  </si>
  <si>
    <t>退休人員端午節慰問金 </t>
  </si>
  <si>
    <t>退保證金 </t>
  </si>
  <si>
    <t>骨科醫師 </t>
  </si>
  <si>
    <t>商標代理人 </t>
  </si>
  <si>
    <t>問卷施測費 </t>
  </si>
  <si>
    <t>問卷調查費 </t>
  </si>
  <si>
    <t>婦產科醫師 </t>
  </si>
  <si>
    <t>專利代理人 </t>
  </si>
  <si>
    <t>教練費 </t>
  </si>
  <si>
    <t>眷屬喪葬補助費 </t>
  </si>
  <si>
    <t>眼科醫師 </t>
  </si>
  <si>
    <t>規劃費 </t>
  </si>
  <si>
    <t>訪談費 </t>
  </si>
  <si>
    <t>游泳池救生酬勞 </t>
  </si>
  <si>
    <t>發表費 </t>
  </si>
  <si>
    <t>程式設計師 </t>
  </si>
  <si>
    <t>裁判費 </t>
  </si>
  <si>
    <t>評審費 </t>
  </si>
  <si>
    <t>評論費 </t>
  </si>
  <si>
    <t>評議費 </t>
  </si>
  <si>
    <t>集訓費 </t>
  </si>
  <si>
    <t>會計師 </t>
  </si>
  <si>
    <t>督導費 </t>
  </si>
  <si>
    <t>管理費 </t>
  </si>
  <si>
    <t>精神科醫師 </t>
  </si>
  <si>
    <t>精算師 </t>
  </si>
  <si>
    <t>輔導費 </t>
  </si>
  <si>
    <t>課程規劃費 </t>
  </si>
  <si>
    <t>課業輔導費 </t>
  </si>
  <si>
    <t>論文口試交通費 </t>
  </si>
  <si>
    <t>論文口試費 </t>
  </si>
  <si>
    <t>論文指導費 </t>
  </si>
  <si>
    <t>導師費(碩士在職專班)  </t>
  </si>
  <si>
    <t>諮詢費 </t>
  </si>
  <si>
    <t>諮詢與技術指導費 </t>
  </si>
  <si>
    <t>臨時工資 </t>
  </si>
  <si>
    <t>薪資 </t>
  </si>
  <si>
    <t>講師費 </t>
  </si>
  <si>
    <t>贈品 </t>
  </si>
  <si>
    <t>顧問費 </t>
  </si>
  <si>
    <t>書卷獎獎學金 </t>
  </si>
  <si>
    <t>牙科醫師 </t>
  </si>
  <si>
    <t>離職金(未超過定額免稅額者)</t>
  </si>
  <si>
    <t>徠福師資培育獎學金(有提供勞務)</t>
  </si>
  <si>
    <t>閱讀培力獎學金(有提供勞務)</t>
  </si>
  <si>
    <t>卓越師培獎學金(有提供勞務)</t>
  </si>
  <si>
    <t>實習津貼 (依師資培育法)</t>
  </si>
  <si>
    <t>口譯費(非屬演講性質)</t>
  </si>
  <si>
    <t>口譯費(屬演講性質)</t>
  </si>
  <si>
    <t>工匠(工料)</t>
  </si>
  <si>
    <t>工匠(工資)</t>
  </si>
  <si>
    <t>工作費(學位考試)</t>
  </si>
  <si>
    <t>主持費(計畫)</t>
  </si>
  <si>
    <t>主持費(會議)</t>
  </si>
  <si>
    <t>加班費(工時延長不超過46小時,假日加班不包括在內)</t>
  </si>
  <si>
    <t>加班費(工時延長超過46小時部分)</t>
  </si>
  <si>
    <t>加班費(天災事變)</t>
  </si>
  <si>
    <t>生活費(國外學者)</t>
  </si>
  <si>
    <t>生活費(學生出國)</t>
  </si>
  <si>
    <t>交通費(實報實銷)</t>
  </si>
  <si>
    <t>交通費(檢具核銷)</t>
  </si>
  <si>
    <t>各種競技競賽獎金(體育除外)</t>
  </si>
  <si>
    <t>助學金(TA有提供勞務)</t>
  </si>
  <si>
    <t>固定薪資(已填寫扶養親屬表專用)</t>
  </si>
  <si>
    <t>非屬保險給付之養老金(未超過定額免稅額者)</t>
  </si>
  <si>
    <t>非屬保險給付之養老金(超過定額免稅額者)</t>
  </si>
  <si>
    <t>政府補助款(非實報實銷)</t>
  </si>
  <si>
    <t>政府補助款(實報實銷)</t>
  </si>
  <si>
    <t>值班費(工時延長超過46小時部份)</t>
  </si>
  <si>
    <t>租車費(車資及搬運並提供勞務)</t>
  </si>
  <si>
    <t>退休金(未超過定額免稅額者)</t>
  </si>
  <si>
    <t>退休金(超過定額免稅額者)</t>
  </si>
  <si>
    <t>退職所得(子女教育補助費-未超過定額免稅額者)</t>
  </si>
  <si>
    <t>退職所得(子女教育補助費-超過定額免稅額者)</t>
  </si>
  <si>
    <t>退職所得(年終慰問金-未超過定額免稅額者)</t>
  </si>
  <si>
    <t>退職所得(年終慰問金-超過定額免稅額者)</t>
  </si>
  <si>
    <t>退職服務獎勵金(未超過定額免稅額者)</t>
  </si>
  <si>
    <t>退職服務獎勵金(超過定額免稅額者)</t>
  </si>
  <si>
    <t>展覽費(出借作品展覽)</t>
  </si>
  <si>
    <t>試務工作費(非學科考試、非碩博士班甄試)</t>
  </si>
  <si>
    <t>試務工作費(學科考試、碩博士班甄試)</t>
  </si>
  <si>
    <t>試務工作費-命題、監考、閱卷、口試、審查(入學考、政府委辦)</t>
  </si>
  <si>
    <t>試務工作費-命題、監考、閱卷、口試、審查(非入學考、非政府委辦)</t>
  </si>
  <si>
    <t>資遣費(未超過定額免稅額者)</t>
  </si>
  <si>
    <t>資遣費(超過定額免稅額者)</t>
  </si>
  <si>
    <t>演出費(表演團體)</t>
  </si>
  <si>
    <t>演出費(非專業表演人)</t>
  </si>
  <si>
    <t>演出費(專業表演人)</t>
  </si>
  <si>
    <t>演講費(非課程演講)</t>
  </si>
  <si>
    <t>演講費(研討會)</t>
  </si>
  <si>
    <t>演講費(研習會)</t>
  </si>
  <si>
    <t>演講費(書報討論課程)</t>
  </si>
  <si>
    <t>演講費(專題討論課程)</t>
  </si>
  <si>
    <t>演講費(課程內)</t>
  </si>
  <si>
    <t>演講費(講習會)</t>
  </si>
  <si>
    <t>審查費(一般審查)</t>
  </si>
  <si>
    <t>審查費(教師升等著作審查)</t>
  </si>
  <si>
    <t>審查費(教師評鑑)</t>
  </si>
  <si>
    <t>審查費(畢業論文)</t>
  </si>
  <si>
    <t>審查費(新聘教師著作審查)</t>
  </si>
  <si>
    <t>審查費(課程外審)</t>
  </si>
  <si>
    <t>東華漢學審查費(學報,出版/期刊)</t>
  </si>
  <si>
    <t>審稿費(未出版/未發刊)</t>
  </si>
  <si>
    <t>審稿費(學報,出版/期刊)</t>
  </si>
  <si>
    <t>獎學金(非提供勞務者)</t>
  </si>
  <si>
    <t>獎學金(海外優秀僑生)</t>
  </si>
  <si>
    <t>獎學金(提供勞務者)</t>
  </si>
  <si>
    <t>獎學金(獎勵學生進修、研究或參加科學、職業活動等)</t>
  </si>
  <si>
    <t>獎勵金(工作績優人員-本校)</t>
  </si>
  <si>
    <t>獎勵金(非提供勞務者)</t>
  </si>
  <si>
    <t>獎勵金(頂尖人才)</t>
  </si>
  <si>
    <t>獎勵金(特殊優秀人才)</t>
  </si>
  <si>
    <t>獎勵金(講座教授)</t>
  </si>
  <si>
    <t>獎勵金(提供勞務者)</t>
  </si>
  <si>
    <t>獎勵金(新進教師)</t>
  </si>
  <si>
    <t>獎勵金(資深優良教師-教育部)</t>
  </si>
  <si>
    <t>獎勵金(獎勵期刊論文)</t>
  </si>
  <si>
    <t>獎勵金(獎勵學生進修、研究或參加科學、職業活動等)</t>
  </si>
  <si>
    <t>獎勵金(優秀公務人員-教育部)</t>
  </si>
  <si>
    <t>獎勵金(績優教師-本校)</t>
  </si>
  <si>
    <t>獎勵金(績優教師-產學研究)</t>
  </si>
  <si>
    <t>獎勵金(績優教師-學術研究)</t>
  </si>
  <si>
    <t>獎勵費(補助性質)</t>
  </si>
  <si>
    <t>稿件(出版/發刊)</t>
  </si>
  <si>
    <t>稿件(未出版/未發刊)</t>
  </si>
  <si>
    <t>論文潤稿費,編撰費(期刊/出版)</t>
  </si>
  <si>
    <t>導師津貼(非正式學籍班級)</t>
  </si>
  <si>
    <t>導師費(正式學籍班級)</t>
  </si>
  <si>
    <t>講義編撰費(課程)</t>
  </si>
  <si>
    <t>講演鐘點費(非課程演講)</t>
  </si>
  <si>
    <t>翻譯費(自行出版之稿件按字計酬)</t>
  </si>
  <si>
    <t>翻譯費(非自行出版之稿件按字計酬)</t>
  </si>
  <si>
    <t>離職金(超過定額免稅額者)</t>
  </si>
  <si>
    <t>競賽獎金(不發還攝影、稿件等作品)</t>
  </si>
  <si>
    <t>競賽獎金(發還攝影、稿件等作品)</t>
  </si>
  <si>
    <t>鐘點費(研討會)</t>
  </si>
  <si>
    <t>鐘點費(研習會)</t>
  </si>
  <si>
    <t>鐘點費(書報討論)</t>
  </si>
  <si>
    <t>鐘點費(專題討論課程)</t>
  </si>
  <si>
    <t>鐘點費(授課)</t>
  </si>
  <si>
    <t>鐘點費(儀器指導)</t>
  </si>
  <si>
    <t>鐘點費(課堂上演講)</t>
  </si>
  <si>
    <t>鐘點費(講座)</t>
  </si>
  <si>
    <t>00</t>
  </si>
  <si>
    <t>50</t>
  </si>
  <si>
    <t>9B</t>
  </si>
  <si>
    <t>51</t>
  </si>
  <si>
    <t>9A</t>
  </si>
  <si>
    <t>91</t>
  </si>
  <si>
    <t>92</t>
  </si>
  <si>
    <t>93</t>
  </si>
  <si>
    <t>95</t>
  </si>
  <si>
    <t>RA獎學金</t>
  </si>
  <si>
    <t>公費生生活津貼</t>
  </si>
  <si>
    <t>外籍生台灣獎學金</t>
  </si>
  <si>
    <t>生活學習獎助金</t>
  </si>
  <si>
    <t>住宿費</t>
  </si>
  <si>
    <t>運動績優獎學金</t>
  </si>
  <si>
    <t>墊付款 </t>
  </si>
  <si>
    <t>全職實習津貼</t>
  </si>
  <si>
    <t>土地租金</t>
  </si>
  <si>
    <t>其他 所得</t>
  </si>
  <si>
    <t>財團法人醫療費用</t>
  </si>
  <si>
    <t>費用別</t>
  </si>
  <si>
    <t>所得類別</t>
  </si>
  <si>
    <t>其他</t>
  </si>
  <si>
    <t>評鑑費</t>
  </si>
  <si>
    <t>是 (Yes)</t>
  </si>
  <si>
    <t>否 (No)</t>
  </si>
  <si>
    <r>
      <rPr>
        <b/>
        <sz val="12"/>
        <color indexed="10"/>
        <rFont val="微軟正黑體"/>
        <family val="2"/>
      </rPr>
      <t>←此欄位為必填欄位，預設值為否</t>
    </r>
  </si>
  <si>
    <r>
      <rPr>
        <b/>
        <sz val="12"/>
        <color indexed="8"/>
        <rFont val="微軟正黑體"/>
        <family val="2"/>
      </rPr>
      <t>茲收到國立東華大學新台幣：</t>
    </r>
    <r>
      <rPr>
        <b/>
        <sz val="12"/>
        <color indexed="8"/>
        <rFont val="Arial"/>
        <family val="2"/>
      </rPr>
      <t xml:space="preserve">     </t>
    </r>
    <r>
      <rPr>
        <b/>
        <sz val="11"/>
        <color indexed="8"/>
        <rFont val="Arial"/>
        <family val="2"/>
      </rPr>
      <t xml:space="preserve">       Net payment received from National Dong Hwa University</t>
    </r>
  </si>
  <si>
    <r>
      <rPr>
        <sz val="8"/>
        <color indexed="8"/>
        <rFont val="微軟正黑體"/>
        <family val="2"/>
      </rPr>
      <t>郵遞區號</t>
    </r>
    <r>
      <rPr>
        <sz val="8"/>
        <color indexed="8"/>
        <rFont val="Arial"/>
        <family val="2"/>
      </rPr>
      <t xml:space="preserve">    </t>
    </r>
    <r>
      <rPr>
        <sz val="6"/>
        <color indexed="8"/>
        <rFont val="Arial"/>
        <family val="2"/>
      </rPr>
      <t>Postal Code</t>
    </r>
  </si>
  <si>
    <r>
      <t xml:space="preserve"> </t>
    </r>
    <r>
      <rPr>
        <sz val="12"/>
        <color indexed="8"/>
        <rFont val="微軟正黑體"/>
        <family val="2"/>
      </rPr>
      <t>分行</t>
    </r>
    <r>
      <rPr>
        <sz val="8"/>
        <color indexed="8"/>
        <rFont val="Arial"/>
        <family val="2"/>
      </rPr>
      <t xml:space="preserve"> (Branch Name)</t>
    </r>
  </si>
  <si>
    <r>
      <rPr>
        <b/>
        <sz val="12"/>
        <color indexed="8"/>
        <rFont val="微軟正黑體"/>
        <family val="2"/>
      </rPr>
      <t>否</t>
    </r>
    <r>
      <rPr>
        <b/>
        <sz val="12"/>
        <color indexed="8"/>
        <rFont val="Arial"/>
        <family val="2"/>
      </rPr>
      <t xml:space="preserve"> (No)</t>
    </r>
  </si>
  <si>
    <r>
      <rPr>
        <b/>
        <sz val="12"/>
        <color indexed="8"/>
        <rFont val="微軟正黑體"/>
        <family val="2"/>
      </rPr>
      <t>元整</t>
    </r>
    <r>
      <rPr>
        <b/>
        <sz val="12"/>
        <color indexed="8"/>
        <rFont val="Arial"/>
        <family val="2"/>
      </rPr>
      <t xml:space="preserve"> (TWD)</t>
    </r>
  </si>
  <si>
    <r>
      <t>(</t>
    </r>
    <r>
      <rPr>
        <b/>
        <sz val="8"/>
        <color indexed="8"/>
        <rFont val="微軟正黑體"/>
        <family val="2"/>
      </rPr>
      <t>郵局請加局號共</t>
    </r>
    <r>
      <rPr>
        <b/>
        <sz val="8"/>
        <color indexed="8"/>
        <rFont val="Arial"/>
        <family val="2"/>
      </rPr>
      <t>14</t>
    </r>
    <r>
      <rPr>
        <b/>
        <sz val="8"/>
        <color indexed="8"/>
        <rFont val="微軟正黑體"/>
        <family val="2"/>
      </rPr>
      <t>碼</t>
    </r>
    <r>
      <rPr>
        <b/>
        <sz val="8"/>
        <color indexed="8"/>
        <rFont val="Arial"/>
        <family val="2"/>
      </rPr>
      <t>)</t>
    </r>
  </si>
  <si>
    <r>
      <rPr>
        <sz val="12"/>
        <color indexed="8"/>
        <rFont val="微軟正黑體"/>
        <family val="2"/>
      </rPr>
      <t>用途說明</t>
    </r>
    <r>
      <rPr>
        <sz val="12"/>
        <color indexed="8"/>
        <rFont val="Arial"/>
        <family val="2"/>
      </rPr>
      <t xml:space="preserve">                              </t>
    </r>
    <r>
      <rPr>
        <sz val="11"/>
        <color indexed="8"/>
        <rFont val="Arial"/>
        <family val="2"/>
      </rPr>
      <t>Purpose of Payment</t>
    </r>
  </si>
  <si>
    <r>
      <rPr>
        <sz val="12"/>
        <color indexed="8"/>
        <rFont val="微軟正黑體"/>
        <family val="2"/>
      </rPr>
      <t>服務單位</t>
    </r>
    <r>
      <rPr>
        <sz val="12"/>
        <color indexed="8"/>
        <rFont val="Arial"/>
        <family val="2"/>
      </rPr>
      <t>/</t>
    </r>
    <r>
      <rPr>
        <sz val="12"/>
        <color indexed="8"/>
        <rFont val="微軟正黑體"/>
        <family val="2"/>
      </rPr>
      <t>職稱</t>
    </r>
    <r>
      <rPr>
        <sz val="12"/>
        <color indexed="8"/>
        <rFont val="Arial"/>
        <family val="2"/>
      </rPr>
      <t xml:space="preserve">             </t>
    </r>
    <r>
      <rPr>
        <sz val="11"/>
        <color indexed="8"/>
        <rFont val="Arial"/>
        <family val="2"/>
      </rPr>
      <t>Affiliation/Title</t>
    </r>
  </si>
  <si>
    <r>
      <rPr>
        <sz val="12"/>
        <color indexed="8"/>
        <rFont val="微軟正黑體"/>
        <family val="2"/>
      </rPr>
      <t>領款人姓名</t>
    </r>
    <r>
      <rPr>
        <sz val="12"/>
        <color indexed="8"/>
        <rFont val="Arial"/>
        <family val="2"/>
      </rPr>
      <t xml:space="preserve">                          </t>
    </r>
    <r>
      <rPr>
        <sz val="11"/>
        <color indexed="8"/>
        <rFont val="Arial"/>
        <family val="2"/>
      </rPr>
      <t>Recipient’s Name</t>
    </r>
  </si>
  <si>
    <r>
      <rPr>
        <sz val="12"/>
        <color indexed="8"/>
        <rFont val="微軟正黑體"/>
        <family val="2"/>
      </rPr>
      <t>身分證</t>
    </r>
    <r>
      <rPr>
        <sz val="12"/>
        <color indexed="8"/>
        <rFont val="Arial"/>
        <family val="2"/>
      </rPr>
      <t>/</t>
    </r>
    <r>
      <rPr>
        <sz val="12"/>
        <color indexed="8"/>
        <rFont val="微軟正黑體"/>
        <family val="2"/>
      </rPr>
      <t>居留證號</t>
    </r>
    <r>
      <rPr>
        <sz val="12"/>
        <color indexed="8"/>
        <rFont val="Arial"/>
        <family val="2"/>
      </rPr>
      <t>/</t>
    </r>
    <r>
      <rPr>
        <sz val="12"/>
        <color indexed="8"/>
        <rFont val="微軟正黑體"/>
        <family val="2"/>
      </rPr>
      <t>護照號碼</t>
    </r>
    <r>
      <rPr>
        <sz val="12"/>
        <color indexed="8"/>
        <rFont val="Arial"/>
        <family val="2"/>
      </rPr>
      <t xml:space="preserve">  </t>
    </r>
    <r>
      <rPr>
        <sz val="11"/>
        <rFont val="Arial"/>
        <family val="2"/>
      </rPr>
      <t>National ID/ARC/Passport No.</t>
    </r>
  </si>
  <si>
    <r>
      <rPr>
        <sz val="12"/>
        <color indexed="8"/>
        <rFont val="微軟正黑體"/>
        <family val="2"/>
      </rPr>
      <t>戶籍地址</t>
    </r>
    <r>
      <rPr>
        <sz val="12"/>
        <color indexed="8"/>
        <rFont val="Arial"/>
        <family val="2"/>
      </rPr>
      <t xml:space="preserve">                 </t>
    </r>
    <r>
      <rPr>
        <sz val="11"/>
        <color indexed="8"/>
        <rFont val="Arial"/>
        <family val="2"/>
      </rPr>
      <t>Present Home Address</t>
    </r>
  </si>
  <si>
    <r>
      <rPr>
        <sz val="12"/>
        <color indexed="8"/>
        <rFont val="微軟正黑體"/>
        <family val="2"/>
      </rPr>
      <t>匯款行</t>
    </r>
    <r>
      <rPr>
        <sz val="12"/>
        <color indexed="8"/>
        <rFont val="Arial"/>
        <family val="2"/>
      </rPr>
      <t xml:space="preserve">                               </t>
    </r>
    <r>
      <rPr>
        <sz val="11"/>
        <color indexed="8"/>
        <rFont val="Arial"/>
        <family val="2"/>
      </rPr>
      <t>Recipient's Bank</t>
    </r>
  </si>
  <si>
    <r>
      <rPr>
        <sz val="12"/>
        <color indexed="8"/>
        <rFont val="微軟正黑體"/>
        <family val="2"/>
      </rPr>
      <t>帳號</t>
    </r>
    <r>
      <rPr>
        <sz val="12"/>
        <color indexed="8"/>
        <rFont val="Arial"/>
        <family val="2"/>
      </rPr>
      <t xml:space="preserve">                                     </t>
    </r>
    <r>
      <rPr>
        <sz val="11"/>
        <color indexed="8"/>
        <rFont val="Arial"/>
        <family val="2"/>
      </rPr>
      <t>Recipient's Bank A/C No.</t>
    </r>
  </si>
  <si>
    <r>
      <rPr>
        <sz val="12"/>
        <color indexed="8"/>
        <rFont val="微軟正黑體"/>
        <family val="2"/>
      </rPr>
      <t>聯絡電話</t>
    </r>
    <r>
      <rPr>
        <sz val="12"/>
        <color indexed="8"/>
        <rFont val="Arial"/>
        <family val="2"/>
      </rPr>
      <t xml:space="preserve">                               </t>
    </r>
    <r>
      <rPr>
        <sz val="11"/>
        <color indexed="8"/>
        <rFont val="Arial"/>
        <family val="2"/>
      </rPr>
      <t>Contact Phone No.</t>
    </r>
  </si>
  <si>
    <r>
      <rPr>
        <b/>
        <u val="single"/>
        <sz val="20"/>
        <color indexed="8"/>
        <rFont val="微軟正黑體"/>
        <family val="2"/>
      </rPr>
      <t>國</t>
    </r>
    <r>
      <rPr>
        <b/>
        <u val="single"/>
        <sz val="20"/>
        <color indexed="8"/>
        <rFont val="Arial"/>
        <family val="2"/>
      </rPr>
      <t xml:space="preserve">   </t>
    </r>
    <r>
      <rPr>
        <b/>
        <u val="single"/>
        <sz val="20"/>
        <color indexed="8"/>
        <rFont val="微軟正黑體"/>
        <family val="2"/>
      </rPr>
      <t>立</t>
    </r>
    <r>
      <rPr>
        <b/>
        <u val="single"/>
        <sz val="20"/>
        <color indexed="8"/>
        <rFont val="Arial"/>
        <family val="2"/>
      </rPr>
      <t xml:space="preserve">   </t>
    </r>
    <r>
      <rPr>
        <b/>
        <u val="single"/>
        <sz val="20"/>
        <color indexed="8"/>
        <rFont val="微軟正黑體"/>
        <family val="2"/>
      </rPr>
      <t>東</t>
    </r>
    <r>
      <rPr>
        <b/>
        <u val="single"/>
        <sz val="20"/>
        <color indexed="8"/>
        <rFont val="Arial"/>
        <family val="2"/>
      </rPr>
      <t xml:space="preserve">  </t>
    </r>
    <r>
      <rPr>
        <b/>
        <u val="single"/>
        <sz val="20"/>
        <color indexed="8"/>
        <rFont val="微軟正黑體"/>
        <family val="2"/>
      </rPr>
      <t>華</t>
    </r>
    <r>
      <rPr>
        <b/>
        <u val="single"/>
        <sz val="20"/>
        <color indexed="8"/>
        <rFont val="Arial"/>
        <family val="2"/>
      </rPr>
      <t xml:space="preserve">  </t>
    </r>
    <r>
      <rPr>
        <b/>
        <u val="single"/>
        <sz val="20"/>
        <color indexed="8"/>
        <rFont val="微軟正黑體"/>
        <family val="2"/>
      </rPr>
      <t>大</t>
    </r>
    <r>
      <rPr>
        <b/>
        <u val="single"/>
        <sz val="20"/>
        <color indexed="8"/>
        <rFont val="Arial"/>
        <family val="2"/>
      </rPr>
      <t xml:space="preserve">  </t>
    </r>
    <r>
      <rPr>
        <b/>
        <u val="single"/>
        <sz val="20"/>
        <color indexed="8"/>
        <rFont val="微軟正黑體"/>
        <family val="2"/>
      </rPr>
      <t>學</t>
    </r>
    <r>
      <rPr>
        <b/>
        <u val="single"/>
        <sz val="20"/>
        <color indexed="8"/>
        <rFont val="Arial"/>
        <family val="2"/>
      </rPr>
      <t xml:space="preserve"> National Dong Hwa University</t>
    </r>
    <r>
      <rPr>
        <b/>
        <u val="single"/>
        <sz val="14"/>
        <color indexed="8"/>
        <rFont val="Arial"/>
        <family val="2"/>
      </rPr>
      <t xml:space="preserve">
</t>
    </r>
    <r>
      <rPr>
        <b/>
        <sz val="16"/>
        <color indexed="8"/>
        <rFont val="微軟正黑體"/>
        <family val="2"/>
      </rPr>
      <t>收　據</t>
    </r>
    <r>
      <rPr>
        <b/>
        <sz val="16"/>
        <color indexed="8"/>
        <rFont val="Arial"/>
        <family val="2"/>
      </rPr>
      <t xml:space="preserve"> RECEIPT</t>
    </r>
  </si>
  <si>
    <r>
      <rPr>
        <sz val="10"/>
        <color indexed="8"/>
        <rFont val="微軟正黑體"/>
        <family val="2"/>
      </rPr>
      <t>外僑護照號碼：</t>
    </r>
    <r>
      <rPr>
        <sz val="9"/>
        <color indexed="8"/>
        <rFont val="Arial"/>
        <family val="2"/>
      </rPr>
      <t>Passport Number</t>
    </r>
  </si>
  <si>
    <r>
      <rPr>
        <b/>
        <sz val="9"/>
        <color indexed="8"/>
        <rFont val="微軟正黑體"/>
        <family val="2"/>
      </rPr>
      <t>本給付年度內按所得人護照入出境章戳日期累計在華是否已滿</t>
    </r>
    <r>
      <rPr>
        <b/>
        <sz val="9"/>
        <color indexed="8"/>
        <rFont val="Arial"/>
        <family val="2"/>
      </rPr>
      <t>183</t>
    </r>
    <r>
      <rPr>
        <b/>
        <sz val="9"/>
        <color indexed="8"/>
        <rFont val="微軟正黑體"/>
        <family val="2"/>
      </rPr>
      <t>天</t>
    </r>
    <r>
      <rPr>
        <b/>
        <sz val="9"/>
        <color indexed="8"/>
        <rFont val="Arial"/>
        <family val="2"/>
      </rPr>
      <t>?</t>
    </r>
    <r>
      <rPr>
        <b/>
        <sz val="12"/>
        <color indexed="8"/>
        <rFont val="Arial"/>
        <family val="2"/>
      </rPr>
      <t xml:space="preserve">                               </t>
    </r>
    <r>
      <rPr>
        <b/>
        <sz val="7"/>
        <color indexed="8"/>
        <rFont val="Arial"/>
        <family val="2"/>
      </rPr>
      <t xml:space="preserve">Has stayed in the ROC (Taiwan) for </t>
    </r>
    <r>
      <rPr>
        <b/>
        <u val="single"/>
        <sz val="7"/>
        <color indexed="8"/>
        <rFont val="Arial"/>
        <family val="2"/>
      </rPr>
      <t>at least 183 days</t>
    </r>
    <r>
      <rPr>
        <b/>
        <sz val="7"/>
        <color indexed="8"/>
        <rFont val="Arial"/>
        <family val="2"/>
      </rPr>
      <t xml:space="preserve"> in this current payment year based on the entry/exit stamps on the recipient's passport</t>
    </r>
  </si>
  <si>
    <r>
      <t>備註：</t>
    </r>
    <r>
      <rPr>
        <b/>
        <sz val="12"/>
        <color indexed="8"/>
        <rFont val="微軟正黑體"/>
        <family val="2"/>
      </rPr>
      <t>1. 以上填寫之個人資料係依據「政府支出憑證處理要點」規定辦理，且僅限國立東華大學經費核銷之用。</t>
    </r>
    <r>
      <rPr>
        <sz val="10"/>
        <color indexed="8"/>
        <rFont val="微軟正黑體"/>
        <family val="2"/>
      </rPr>
      <t xml:space="preserve">
　　　2. 外僑(外籍、港、澳、大陸人士等)，應檢附外僑居留證或護照影本；如居留滿183天者請加填確認單。                                                                                                                                                                                                        </t>
    </r>
    <r>
      <rPr>
        <b/>
        <sz val="9"/>
        <color indexed="8"/>
        <rFont val="Arial"/>
        <family val="2"/>
      </rPr>
      <t>Your personal information (and photocopy of the ARC/passport, for a foreign individual) collected here will be only used for the purpose of budget cancellation and reimbursement at National Dong Hwa University, which follows the Management Guidelines for the Disposal of Government Expenditure Voucher.</t>
    </r>
  </si>
  <si>
    <r>
      <rPr>
        <sz val="11"/>
        <color indexed="8"/>
        <rFont val="微軟正黑體"/>
        <family val="2"/>
      </rPr>
      <t>是否屬本校校內投保健保之人員</t>
    </r>
    <r>
      <rPr>
        <sz val="12"/>
        <color indexed="8"/>
        <rFont val="Arial"/>
        <family val="2"/>
      </rPr>
      <t xml:space="preserve">       
</t>
    </r>
    <r>
      <rPr>
        <sz val="6"/>
        <color indexed="8"/>
        <rFont val="Arial"/>
        <family val="2"/>
      </rPr>
      <t>National Health-Insured by National Dong Hwa University</t>
    </r>
  </si>
  <si>
    <t>人</t>
  </si>
  <si>
    <r>
      <rPr>
        <b/>
        <sz val="12"/>
        <color indexed="8"/>
        <rFont val="微軟正黑體"/>
        <family val="2"/>
      </rPr>
      <t>日期</t>
    </r>
    <r>
      <rPr>
        <b/>
        <sz val="12"/>
        <color indexed="8"/>
        <rFont val="Arial"/>
        <family val="2"/>
      </rPr>
      <t xml:space="preserve"> DATE</t>
    </r>
    <r>
      <rPr>
        <b/>
        <sz val="12"/>
        <color indexed="8"/>
        <rFont val="微軟正黑體"/>
        <family val="2"/>
      </rPr>
      <t>：</t>
    </r>
    <r>
      <rPr>
        <b/>
        <sz val="12"/>
        <color indexed="8"/>
        <rFont val="Arial"/>
        <family val="2"/>
      </rPr>
      <t>110</t>
    </r>
  </si>
  <si>
    <r>
      <rPr>
        <b/>
        <sz val="12"/>
        <color indexed="8"/>
        <rFont val="微軟正黑體"/>
        <family val="2"/>
      </rPr>
      <t>年</t>
    </r>
    <r>
      <rPr>
        <b/>
        <sz val="12"/>
        <color indexed="8"/>
        <rFont val="Arial"/>
        <family val="2"/>
      </rPr>
      <t>(Y) 1</t>
    </r>
    <r>
      <rPr>
        <b/>
        <sz val="12"/>
        <color indexed="8"/>
        <rFont val="微軟正黑體"/>
        <family val="2"/>
      </rPr>
      <t>月</t>
    </r>
    <r>
      <rPr>
        <b/>
        <sz val="12"/>
        <color indexed="8"/>
        <rFont val="Arial"/>
        <family val="2"/>
      </rPr>
      <t xml:space="preserve">(M)  15 </t>
    </r>
    <r>
      <rPr>
        <b/>
        <sz val="12"/>
        <color indexed="8"/>
        <rFont val="微軟正黑體"/>
        <family val="2"/>
      </rPr>
      <t>日</t>
    </r>
    <r>
      <rPr>
        <b/>
        <sz val="12"/>
        <color indexed="8"/>
        <rFont val="Arial"/>
        <family val="2"/>
      </rPr>
      <t>(D)</t>
    </r>
  </si>
  <si>
    <t>請填寫</t>
  </si>
  <si>
    <t>109-2學位考試－校外委員口試費用及差旅費</t>
  </si>
  <si>
    <t>請校外口試委員簽名</t>
  </si>
  <si>
    <t>請校外口委員填寫</t>
  </si>
  <si>
    <t>請校外口試委員填寫</t>
  </si>
  <si>
    <r>
      <rPr>
        <sz val="12"/>
        <color indexed="8"/>
        <rFont val="微軟正黑體"/>
        <family val="2"/>
      </rPr>
      <t xml:space="preserve">                  </t>
    </r>
    <r>
      <rPr>
        <sz val="14"/>
        <color indexed="55"/>
        <rFont val="微軟正黑體"/>
        <family val="2"/>
      </rPr>
      <t xml:space="preserve">  請校外口委填寫</t>
    </r>
    <r>
      <rPr>
        <sz val="12"/>
        <color indexed="8"/>
        <rFont val="微軟正黑體"/>
        <family val="2"/>
      </rPr>
      <t xml:space="preserve">  </t>
    </r>
    <r>
      <rPr>
        <sz val="20"/>
        <color indexed="8"/>
        <rFont val="微軟正黑體"/>
        <family val="2"/>
      </rPr>
      <t xml:space="preserve"> </t>
    </r>
    <r>
      <rPr>
        <sz val="12"/>
        <color indexed="8"/>
        <rFont val="微軟正黑體"/>
        <family val="2"/>
      </rPr>
      <t>銀行(或郵局)</t>
    </r>
    <r>
      <rPr>
        <sz val="8"/>
        <color indexed="8"/>
        <rFont val="Arial"/>
        <family val="2"/>
      </rPr>
      <t>(Name of the Paying Bank)</t>
    </r>
  </si>
  <si>
    <t>請校外口委填寫</t>
  </si>
  <si>
    <t>蘭嶼大學跳島系</t>
  </si>
  <si>
    <t>匯款銀行請以郵局、台灣銀行為優先，其他銀行會被扣手續費30元</t>
  </si>
  <si>
    <t>天</t>
  </si>
  <si>
    <t>式</t>
  </si>
  <si>
    <t xml:space="preserve">備註：
口試學生：東小華、東小明
交通費：台中-台北來回高鐵/800*2=1,600元、台北花蓮來回台鐵/800*2=1,600元
</t>
  </si>
  <si>
    <t xml:space="preserve">備註：
口試學生：
交通費：
</t>
  </si>
  <si>
    <r>
      <rPr>
        <b/>
        <sz val="12"/>
        <color indexed="8"/>
        <rFont val="微軟正黑體"/>
        <family val="2"/>
      </rPr>
      <t>年</t>
    </r>
    <r>
      <rPr>
        <b/>
        <sz val="12"/>
        <color indexed="8"/>
        <rFont val="Arial"/>
        <family val="2"/>
      </rPr>
      <t xml:space="preserve">(Y)    </t>
    </r>
    <r>
      <rPr>
        <b/>
        <sz val="12"/>
        <color indexed="8"/>
        <rFont val="微軟正黑體"/>
        <family val="2"/>
      </rPr>
      <t>月</t>
    </r>
    <r>
      <rPr>
        <b/>
        <sz val="12"/>
        <color indexed="8"/>
        <rFont val="Arial"/>
        <family val="2"/>
      </rPr>
      <t xml:space="preserve">(M)  15 </t>
    </r>
    <r>
      <rPr>
        <b/>
        <sz val="12"/>
        <color indexed="8"/>
        <rFont val="微軟正黑體"/>
        <family val="2"/>
      </rPr>
      <t>日</t>
    </r>
    <r>
      <rPr>
        <b/>
        <sz val="12"/>
        <color indexed="8"/>
        <rFont val="Arial"/>
        <family val="2"/>
      </rPr>
      <t>(D)</t>
    </r>
  </si>
  <si>
    <t>要記得填口試日期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</si>
</sst>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404]gge&quot;年&quot;m&quot;月&quot;d&quot;日&quot;;@"/>
    <numFmt numFmtId="178" formatCode="[$-404]e&quot;年&quot;m&quot;月&quot;d&quot;日&quot;;@"/>
    <numFmt numFmtId="179" formatCode="&quot;Yes&quot;;&quot;Yes&quot;;&quot;No&quot;"/>
    <numFmt numFmtId="180" formatCode="&quot;True&quot;;&quot;True&quot;;&quot;False&quot;"/>
    <numFmt numFmtId="181" formatCode="&quot;On&quot;;&quot;On&quot;;&quot;Off&quot;"/>
    <numFmt numFmtId="182" formatCode="[DBNum2][$-404]General"/>
    <numFmt numFmtId="183" formatCode="m&quot;月&quot;d&quot;日&quot;"/>
    <numFmt numFmtId="184" formatCode="#,##0_);[Red]\(#,##0\)"/>
    <numFmt numFmtId="185" formatCode="[$-404]AM/PM\ hh:mm:ss"/>
  </numFmts>
  <fonts count="86">
    <font>
      <sz val="12"/>
      <color theme="1"/>
      <name val="Calibri"/>
      <family val="1"/>
    </font>
    <font>
      <sz val="12"/>
      <color indexed="8"/>
      <name val="新細明體"/>
      <family val="1"/>
    </font>
    <font>
      <sz val="9"/>
      <name val="新細明體"/>
      <family val="1"/>
    </font>
    <font>
      <b/>
      <sz val="12"/>
      <color indexed="8"/>
      <name val="微軟正黑體"/>
      <family val="2"/>
    </font>
    <font>
      <sz val="12"/>
      <color indexed="8"/>
      <name val="微軟正黑體"/>
      <family val="2"/>
    </font>
    <font>
      <b/>
      <sz val="8"/>
      <color indexed="8"/>
      <name val="微軟正黑體"/>
      <family val="2"/>
    </font>
    <font>
      <sz val="8"/>
      <color indexed="8"/>
      <name val="微軟正黑體"/>
      <family val="2"/>
    </font>
    <font>
      <sz val="10"/>
      <color indexed="8"/>
      <name val="微軟正黑體"/>
      <family val="2"/>
    </font>
    <font>
      <b/>
      <u val="single"/>
      <sz val="20"/>
      <color indexed="8"/>
      <name val="微軟正黑體"/>
      <family val="2"/>
    </font>
    <font>
      <b/>
      <sz val="16"/>
      <color indexed="8"/>
      <name val="微軟正黑體"/>
      <family val="2"/>
    </font>
    <font>
      <sz val="12"/>
      <name val="新細明體"/>
      <family val="1"/>
    </font>
    <font>
      <u val="single"/>
      <sz val="12"/>
      <color indexed="12"/>
      <name val="新細明體"/>
      <family val="1"/>
    </font>
    <font>
      <u val="single"/>
      <sz val="12"/>
      <color indexed="36"/>
      <name val="新細明體"/>
      <family val="1"/>
    </font>
    <font>
      <sz val="12"/>
      <name val="微軟正黑體"/>
      <family val="2"/>
    </font>
    <font>
      <b/>
      <sz val="12"/>
      <color indexed="10"/>
      <name val="微軟正黑體"/>
      <family val="2"/>
    </font>
    <font>
      <b/>
      <sz val="9"/>
      <color indexed="8"/>
      <name val="微軟正黑體"/>
      <family val="2"/>
    </font>
    <font>
      <b/>
      <u val="single"/>
      <sz val="20"/>
      <color indexed="8"/>
      <name val="Arial"/>
      <family val="2"/>
    </font>
    <font>
      <b/>
      <sz val="16"/>
      <color indexed="8"/>
      <name val="Arial"/>
      <family val="2"/>
    </font>
    <font>
      <b/>
      <sz val="12"/>
      <color indexed="8"/>
      <name val="Arial"/>
      <family val="2"/>
    </font>
    <font>
      <sz val="12"/>
      <color indexed="8"/>
      <name val="Arial"/>
      <family val="2"/>
    </font>
    <font>
      <b/>
      <sz val="9"/>
      <color indexed="8"/>
      <name val="Arial"/>
      <family val="2"/>
    </font>
    <font>
      <b/>
      <sz val="8"/>
      <color indexed="8"/>
      <name val="Arial"/>
      <family val="2"/>
    </font>
    <font>
      <sz val="10"/>
      <color indexed="8"/>
      <name val="Arial"/>
      <family val="2"/>
    </font>
    <font>
      <sz val="11"/>
      <color indexed="8"/>
      <name val="微軟正黑體"/>
      <family val="2"/>
    </font>
    <font>
      <b/>
      <sz val="11"/>
      <color indexed="8"/>
      <name val="Arial"/>
      <family val="2"/>
    </font>
    <font>
      <u val="single"/>
      <sz val="12"/>
      <color indexed="8"/>
      <name val="Arial"/>
      <family val="2"/>
    </font>
    <font>
      <sz val="11"/>
      <color indexed="8"/>
      <name val="Arial"/>
      <family val="2"/>
    </font>
    <font>
      <sz val="8"/>
      <color indexed="8"/>
      <name val="Arial"/>
      <family val="2"/>
    </font>
    <font>
      <sz val="6"/>
      <color indexed="8"/>
      <name val="Arial"/>
      <family val="2"/>
    </font>
    <font>
      <b/>
      <sz val="12"/>
      <color indexed="10"/>
      <name val="Arial"/>
      <family val="2"/>
    </font>
    <font>
      <b/>
      <u val="single"/>
      <sz val="14"/>
      <color indexed="8"/>
      <name val="Arial"/>
      <family val="2"/>
    </font>
    <font>
      <b/>
      <sz val="14"/>
      <color indexed="8"/>
      <name val="Arial"/>
      <family val="2"/>
    </font>
    <font>
      <sz val="9"/>
      <color indexed="8"/>
      <name val="Arial"/>
      <family val="2"/>
    </font>
    <font>
      <sz val="11"/>
      <name val="Arial"/>
      <family val="2"/>
    </font>
    <font>
      <b/>
      <sz val="7"/>
      <color indexed="8"/>
      <name val="Arial"/>
      <family val="2"/>
    </font>
    <font>
      <b/>
      <u val="single"/>
      <sz val="7"/>
      <color indexed="8"/>
      <name val="Arial"/>
      <family val="2"/>
    </font>
    <font>
      <sz val="12"/>
      <color indexed="8"/>
      <name val="細明體"/>
      <family val="3"/>
    </font>
    <font>
      <sz val="18"/>
      <color indexed="8"/>
      <name val="細明體"/>
      <family val="3"/>
    </font>
    <font>
      <sz val="20"/>
      <color indexed="8"/>
      <name val="微軟正黑體"/>
      <family val="2"/>
    </font>
    <font>
      <sz val="14"/>
      <color indexed="55"/>
      <name val="微軟正黑體"/>
      <family val="2"/>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8"/>
      <color indexed="55"/>
      <name val="新細明體"/>
      <family val="1"/>
    </font>
    <font>
      <sz val="18"/>
      <color indexed="55"/>
      <name val="Arial"/>
      <family val="2"/>
    </font>
    <font>
      <sz val="18"/>
      <color indexed="55"/>
      <name val="微軟正黑體"/>
      <family val="2"/>
    </font>
    <font>
      <sz val="14"/>
      <color indexed="55"/>
      <name val="新細明體"/>
      <family val="1"/>
    </font>
    <font>
      <sz val="14"/>
      <color indexed="55"/>
      <name val="Arial"/>
      <family val="2"/>
    </font>
    <font>
      <sz val="12"/>
      <color indexed="10"/>
      <name val="微軟正黑體"/>
      <family val="2"/>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indexed="56"/>
      <name val="Cambria"/>
      <family val="1"/>
    </font>
    <font>
      <b/>
      <sz val="15"/>
      <color indexed="56"/>
      <name val="Calibri"/>
      <family val="1"/>
    </font>
    <font>
      <b/>
      <sz val="13"/>
      <color indexed="56"/>
      <name val="Calibri"/>
      <family val="1"/>
    </font>
    <font>
      <b/>
      <sz val="11"/>
      <color indexed="56"/>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8"/>
      <color rgb="FF000000"/>
      <name val="細明體"/>
      <family val="3"/>
    </font>
    <font>
      <sz val="14"/>
      <color theme="0" tint="-0.3499799966812134"/>
      <name val="新細明體"/>
      <family val="1"/>
    </font>
    <font>
      <sz val="14"/>
      <color theme="0" tint="-0.3499799966812134"/>
      <name val="Arial"/>
      <family val="2"/>
    </font>
    <font>
      <sz val="18"/>
      <color theme="0" tint="-0.3499799966812134"/>
      <name val="新細明體"/>
      <family val="1"/>
    </font>
    <font>
      <sz val="18"/>
      <color theme="0" tint="-0.3499799966812134"/>
      <name val="Arial"/>
      <family val="2"/>
    </font>
    <font>
      <sz val="18"/>
      <color theme="0" tint="-0.3499799966812134"/>
      <name val="微軟正黑體"/>
      <family val="2"/>
    </font>
    <font>
      <sz val="14"/>
      <color theme="0" tint="-0.3499799966812134"/>
      <name val="微軟正黑體"/>
      <family val="2"/>
    </font>
    <font>
      <sz val="12"/>
      <color rgb="FFFF0000"/>
      <name val="微軟正黑體"/>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1499900072813034"/>
        <bgColor indexed="64"/>
      </patternFill>
    </fill>
    <fill>
      <patternFill patternType="solid">
        <fgColor rgb="FFFFFF00"/>
        <bgColor indexed="64"/>
      </patternFill>
    </fill>
  </fills>
  <borders count="46">
    <border>
      <left/>
      <right/>
      <top/>
      <bottom/>
      <diagonal/>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color indexed="63"/>
      </left>
      <right style="thin"/>
      <top style="medium"/>
      <bottom>
        <color indexed="63"/>
      </bottom>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style="thin"/>
      <top style="thin"/>
      <bottom/>
    </border>
    <border>
      <left>
        <color indexed="63"/>
      </left>
      <right style="thin"/>
      <top style="thin"/>
      <bottom/>
    </border>
    <border>
      <left style="thin"/>
      <right style="thin"/>
      <top style="thin"/>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top style="thin"/>
      <bottom style="medium"/>
    </border>
    <border>
      <left/>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0"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10" fillId="0" borderId="0">
      <alignment vertical="center"/>
      <protection/>
    </xf>
    <xf numFmtId="43" fontId="1" fillId="0" borderId="0" applyFont="0" applyFill="0" applyBorder="0" applyAlignment="0" applyProtection="0"/>
    <xf numFmtId="41" fontId="1" fillId="0" borderId="0" applyFont="0" applyFill="0" applyBorder="0" applyAlignment="0" applyProtection="0"/>
    <xf numFmtId="0" fontId="12" fillId="0" borderId="0" applyNumberFormat="0" applyFill="0" applyBorder="0" applyAlignment="0" applyProtection="0"/>
    <xf numFmtId="0" fontId="63" fillId="18" borderId="0" applyNumberFormat="0" applyBorder="0" applyAlignment="0" applyProtection="0"/>
    <xf numFmtId="0" fontId="64" fillId="0" borderId="1" applyNumberFormat="0" applyFill="0" applyAlignment="0" applyProtection="0"/>
    <xf numFmtId="0" fontId="65" fillId="19" borderId="0" applyNumberFormat="0" applyBorder="0" applyAlignment="0" applyProtection="0"/>
    <xf numFmtId="9" fontId="1" fillId="0" borderId="0" applyFont="0" applyFill="0" applyBorder="0" applyAlignment="0" applyProtection="0"/>
    <xf numFmtId="0" fontId="66"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67" fillId="0" borderId="3" applyNumberFormat="0" applyFill="0" applyAlignment="0" applyProtection="0"/>
    <xf numFmtId="0" fontId="1" fillId="21" borderId="4" applyNumberFormat="0" applyFont="0" applyAlignment="0" applyProtection="0"/>
    <xf numFmtId="0" fontId="11" fillId="0" borderId="0" applyNumberFormat="0" applyFill="0" applyBorder="0" applyAlignment="0" applyProtection="0"/>
    <xf numFmtId="0" fontId="68" fillId="0" borderId="0" applyNumberFormat="0" applyFill="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15"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27" borderId="2" applyNumberFormat="0" applyAlignment="0" applyProtection="0"/>
    <xf numFmtId="0" fontId="74" fillId="20" borderId="8" applyNumberFormat="0" applyAlignment="0" applyProtection="0"/>
    <xf numFmtId="0" fontId="75" fillId="28" borderId="9" applyNumberFormat="0" applyAlignment="0" applyProtection="0"/>
    <xf numFmtId="0" fontId="76" fillId="29" borderId="0" applyNumberFormat="0" applyBorder="0" applyAlignment="0" applyProtection="0"/>
    <xf numFmtId="0" fontId="77" fillId="0" borderId="0" applyNumberFormat="0" applyFill="0" applyBorder="0" applyAlignment="0" applyProtection="0"/>
  </cellStyleXfs>
  <cellXfs count="97">
    <xf numFmtId="0" fontId="0"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Font="1" applyBorder="1" applyAlignment="1">
      <alignment horizontal="right" vertical="center"/>
    </xf>
    <xf numFmtId="178" fontId="3" fillId="0" borderId="10" xfId="0" applyNumberFormat="1"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13" fillId="0" borderId="0" xfId="33" applyFont="1">
      <alignment vertical="center"/>
      <protection/>
    </xf>
    <xf numFmtId="0" fontId="4" fillId="0" borderId="14" xfId="0" applyNumberFormat="1" applyFont="1" applyBorder="1" applyAlignment="1" applyProtection="1">
      <alignment vertical="center" wrapText="1"/>
      <protection locked="0"/>
    </xf>
    <xf numFmtId="0" fontId="4" fillId="0" borderId="15" xfId="0" applyNumberFormat="1" applyFont="1" applyBorder="1" applyAlignment="1" applyProtection="1">
      <alignment horizontal="center" vertical="center"/>
      <protection locked="0"/>
    </xf>
    <xf numFmtId="0" fontId="4" fillId="0" borderId="15" xfId="0" applyNumberFormat="1" applyFont="1" applyBorder="1" applyAlignment="1" applyProtection="1">
      <alignment horizontal="center" vertical="center" wrapText="1"/>
      <protection locked="0"/>
    </xf>
    <xf numFmtId="0" fontId="4" fillId="0" borderId="16" xfId="0" applyNumberFormat="1" applyFont="1" applyFill="1" applyBorder="1" applyAlignment="1">
      <alignment horizontal="center" vertical="center"/>
    </xf>
    <xf numFmtId="0" fontId="4" fillId="0" borderId="16" xfId="34" applyNumberFormat="1" applyFont="1" applyFill="1" applyBorder="1" applyAlignment="1">
      <alignment horizontal="center" vertical="center"/>
    </xf>
    <xf numFmtId="41" fontId="4" fillId="0" borderId="15" xfId="0" applyNumberFormat="1" applyFont="1" applyBorder="1" applyAlignment="1" applyProtection="1">
      <alignment horizontal="center" vertical="center" wrapText="1"/>
      <protection hidden="1"/>
    </xf>
    <xf numFmtId="41" fontId="4" fillId="0" borderId="16" xfId="34" applyNumberFormat="1" applyFont="1" applyFill="1" applyBorder="1" applyAlignment="1" applyProtection="1">
      <alignment horizontal="center" vertical="center"/>
      <protection hidden="1"/>
    </xf>
    <xf numFmtId="41" fontId="4" fillId="0" borderId="17" xfId="34" applyNumberFormat="1" applyFont="1" applyFill="1" applyBorder="1" applyAlignment="1" applyProtection="1">
      <alignment horizontal="center" vertical="center"/>
      <protection hidden="1"/>
    </xf>
    <xf numFmtId="41" fontId="4" fillId="0" borderId="18" xfId="0" applyNumberFormat="1" applyFont="1" applyBorder="1" applyAlignment="1" applyProtection="1">
      <alignment horizontal="center" vertical="center" wrapText="1"/>
      <protection hidden="1"/>
    </xf>
    <xf numFmtId="0" fontId="4" fillId="0" borderId="19" xfId="0" applyFont="1" applyBorder="1" applyAlignment="1">
      <alignment horizontal="center" vertical="center"/>
    </xf>
    <xf numFmtId="0" fontId="4" fillId="0" borderId="20" xfId="0" applyNumberFormat="1" applyFont="1" applyBorder="1" applyAlignment="1" applyProtection="1">
      <alignment vertical="center" wrapText="1"/>
      <protection locked="0"/>
    </xf>
    <xf numFmtId="10" fontId="4" fillId="0" borderId="0" xfId="40" applyNumberFormat="1" applyFont="1" applyAlignment="1">
      <alignment vertical="center"/>
    </xf>
    <xf numFmtId="0" fontId="22" fillId="0" borderId="20" xfId="0" applyFont="1" applyBorder="1" applyAlignment="1" applyProtection="1">
      <alignment horizontal="left" vertical="center"/>
      <protection locked="0"/>
    </xf>
    <xf numFmtId="0" fontId="18" fillId="0" borderId="21" xfId="0" applyFont="1" applyBorder="1" applyAlignment="1" applyProtection="1">
      <alignment horizontal="center" vertical="center"/>
      <protection locked="0"/>
    </xf>
    <xf numFmtId="0" fontId="25" fillId="30" borderId="22" xfId="0" applyFont="1" applyFill="1" applyBorder="1" applyAlignment="1">
      <alignment/>
    </xf>
    <xf numFmtId="0" fontId="19" fillId="30" borderId="20" xfId="0" applyFont="1" applyFill="1" applyBorder="1" applyAlignment="1">
      <alignment horizontal="left" vertical="center"/>
    </xf>
    <xf numFmtId="0" fontId="27" fillId="30" borderId="15" xfId="0" applyFont="1" applyFill="1" applyBorder="1" applyAlignment="1">
      <alignment horizontal="center" vertical="center" wrapText="1"/>
    </xf>
    <xf numFmtId="0" fontId="19" fillId="30" borderId="15" xfId="0" applyFont="1" applyFill="1" applyBorder="1" applyAlignment="1" applyProtection="1">
      <alignment horizontal="left" vertical="center"/>
      <protection locked="0"/>
    </xf>
    <xf numFmtId="0" fontId="19" fillId="30" borderId="22" xfId="0" applyFont="1" applyFill="1" applyBorder="1" applyAlignment="1">
      <alignment vertical="center"/>
    </xf>
    <xf numFmtId="0" fontId="21" fillId="30" borderId="22" xfId="0" applyFont="1" applyFill="1" applyBorder="1" applyAlignment="1">
      <alignment vertical="center"/>
    </xf>
    <xf numFmtId="0" fontId="78" fillId="30" borderId="23" xfId="0" applyFont="1" applyFill="1" applyBorder="1" applyAlignment="1" applyProtection="1">
      <alignment vertical="center"/>
      <protection locked="0"/>
    </xf>
    <xf numFmtId="0" fontId="37" fillId="30" borderId="21" xfId="0" applyFont="1" applyFill="1" applyBorder="1" applyAlignment="1" applyProtection="1">
      <alignment vertical="center"/>
      <protection locked="0"/>
    </xf>
    <xf numFmtId="0" fontId="18" fillId="0" borderId="0" xfId="0" applyFont="1" applyBorder="1" applyAlignment="1">
      <alignment horizontal="left" vertical="center"/>
    </xf>
    <xf numFmtId="178" fontId="18" fillId="0" borderId="0" xfId="0" applyNumberFormat="1" applyFont="1" applyBorder="1" applyAlignment="1" applyProtection="1">
      <alignment horizontal="left" vertical="center"/>
      <protection locked="0"/>
    </xf>
    <xf numFmtId="0" fontId="18" fillId="0" borderId="15" xfId="0" applyFont="1" applyBorder="1" applyAlignment="1">
      <alignment horizontal="left" vertical="center" wrapText="1"/>
    </xf>
    <xf numFmtId="0" fontId="18" fillId="0" borderId="24" xfId="0" applyFont="1" applyBorder="1" applyAlignment="1" applyProtection="1">
      <alignment horizontal="left" vertical="center" wrapText="1"/>
      <protection locked="0"/>
    </xf>
    <xf numFmtId="0" fontId="18" fillId="0" borderId="25" xfId="0" applyFont="1" applyBorder="1" applyAlignment="1" applyProtection="1">
      <alignment horizontal="left" vertical="center" wrapText="1"/>
      <protection locked="0"/>
    </xf>
    <xf numFmtId="0" fontId="22" fillId="0" borderId="21" xfId="0" applyFont="1" applyBorder="1" applyAlignment="1">
      <alignment horizontal="center" vertical="center" wrapText="1"/>
    </xf>
    <xf numFmtId="0" fontId="22" fillId="0" borderId="20" xfId="0" applyFont="1" applyBorder="1" applyAlignment="1">
      <alignment horizontal="center" vertical="center" wrapText="1"/>
    </xf>
    <xf numFmtId="0" fontId="16" fillId="0" borderId="0" xfId="0" applyFont="1" applyBorder="1" applyAlignment="1">
      <alignment horizontal="center" vertical="center" wrapText="1"/>
    </xf>
    <xf numFmtId="0" fontId="31" fillId="0" borderId="0" xfId="0" applyFont="1" applyBorder="1" applyAlignment="1">
      <alignment horizontal="center" vertic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182" fontId="18" fillId="0" borderId="27" xfId="0" applyNumberFormat="1" applyFont="1" applyBorder="1" applyAlignment="1" applyProtection="1">
      <alignment horizontal="left" vertical="center"/>
      <protection hidden="1"/>
    </xf>
    <xf numFmtId="182" fontId="18" fillId="0" borderId="27" xfId="0" applyNumberFormat="1" applyFont="1" applyBorder="1" applyAlignment="1">
      <alignment horizontal="left" vertical="center"/>
    </xf>
    <xf numFmtId="182" fontId="18" fillId="0" borderId="29" xfId="0" applyNumberFormat="1" applyFont="1" applyBorder="1" applyAlignment="1">
      <alignment horizontal="left" vertical="center"/>
    </xf>
    <xf numFmtId="0" fontId="19" fillId="0" borderId="14" xfId="0" applyFont="1" applyBorder="1" applyAlignment="1">
      <alignment horizontal="left" vertical="center" wrapText="1"/>
    </xf>
    <xf numFmtId="0" fontId="19" fillId="0" borderId="20" xfId="0" applyFont="1" applyBorder="1" applyAlignment="1">
      <alignment horizontal="left" vertical="center" wrapText="1"/>
    </xf>
    <xf numFmtId="0" fontId="19" fillId="0" borderId="15" xfId="0" applyFont="1" applyBorder="1" applyAlignment="1">
      <alignment horizontal="left" vertical="center" wrapText="1"/>
    </xf>
    <xf numFmtId="0" fontId="36" fillId="0" borderId="21" xfId="0" applyFont="1" applyBorder="1" applyAlignment="1" applyProtection="1">
      <alignment horizontal="left" vertical="center"/>
      <protection locked="0"/>
    </xf>
    <xf numFmtId="0" fontId="19" fillId="0" borderId="23" xfId="0" applyFont="1" applyBorder="1" applyAlignment="1" applyProtection="1">
      <alignment horizontal="left" vertical="center"/>
      <protection locked="0"/>
    </xf>
    <xf numFmtId="0" fontId="19" fillId="0" borderId="22" xfId="0" applyFont="1" applyBorder="1" applyAlignment="1" applyProtection="1">
      <alignment horizontal="left" vertical="center"/>
      <protection locked="0"/>
    </xf>
    <xf numFmtId="0" fontId="19" fillId="30" borderId="14" xfId="0" applyFont="1" applyFill="1" applyBorder="1" applyAlignment="1">
      <alignment horizontal="left" vertical="center" wrapText="1"/>
    </xf>
    <xf numFmtId="0" fontId="19" fillId="30" borderId="20" xfId="0" applyFont="1" applyFill="1" applyBorder="1" applyAlignment="1">
      <alignment horizontal="left" vertical="center" wrapText="1"/>
    </xf>
    <xf numFmtId="0" fontId="19" fillId="30" borderId="15" xfId="0" applyFont="1" applyFill="1" applyBorder="1" applyAlignment="1">
      <alignment horizontal="left" vertical="center" wrapText="1"/>
    </xf>
    <xf numFmtId="0" fontId="19" fillId="30" borderId="23" xfId="0" applyFont="1" applyFill="1" applyBorder="1" applyAlignment="1">
      <alignment horizontal="center" vertical="center"/>
    </xf>
    <xf numFmtId="0" fontId="79" fillId="30" borderId="23" xfId="0" applyFont="1" applyFill="1" applyBorder="1" applyAlignment="1" applyProtection="1">
      <alignment horizontal="center" vertical="center"/>
      <protection locked="0"/>
    </xf>
    <xf numFmtId="0" fontId="80" fillId="30" borderId="23" xfId="0" applyFont="1" applyFill="1" applyBorder="1" applyAlignment="1" applyProtection="1">
      <alignment horizontal="center" vertical="center"/>
      <protection locked="0"/>
    </xf>
    <xf numFmtId="0" fontId="81" fillId="30" borderId="21" xfId="0" applyFont="1" applyFill="1" applyBorder="1" applyAlignment="1" applyProtection="1">
      <alignment horizontal="center" vertical="center"/>
      <protection locked="0"/>
    </xf>
    <xf numFmtId="0" fontId="82" fillId="30" borderId="23" xfId="0" applyFont="1" applyFill="1" applyBorder="1" applyAlignment="1" applyProtection="1">
      <alignment horizontal="center" vertical="center"/>
      <protection locked="0"/>
    </xf>
    <xf numFmtId="0" fontId="82" fillId="30" borderId="20" xfId="0" applyFont="1" applyFill="1" applyBorder="1" applyAlignment="1" applyProtection="1">
      <alignment horizontal="center" vertical="center"/>
      <protection locked="0"/>
    </xf>
    <xf numFmtId="0" fontId="4" fillId="0" borderId="30" xfId="0" applyFont="1" applyBorder="1" applyAlignment="1" applyProtection="1">
      <alignment horizontal="left" vertical="top" wrapText="1"/>
      <protection locked="0"/>
    </xf>
    <xf numFmtId="0" fontId="4" fillId="0" borderId="31" xfId="0" applyFont="1" applyBorder="1" applyAlignment="1" applyProtection="1">
      <alignment horizontal="left" vertical="top"/>
      <protection locked="0"/>
    </xf>
    <xf numFmtId="0" fontId="4" fillId="0" borderId="32" xfId="0" applyFont="1" applyBorder="1" applyAlignment="1" applyProtection="1">
      <alignment horizontal="left" vertical="top"/>
      <protection locked="0"/>
    </xf>
    <xf numFmtId="0" fontId="81" fillId="30" borderId="23" xfId="0" applyFont="1" applyFill="1" applyBorder="1" applyAlignment="1" applyProtection="1">
      <alignment horizontal="center" vertical="center"/>
      <protection locked="0"/>
    </xf>
    <xf numFmtId="0" fontId="19" fillId="0" borderId="33" xfId="0" applyFont="1" applyBorder="1" applyAlignment="1">
      <alignment horizontal="left" vertical="center" wrapText="1"/>
    </xf>
    <xf numFmtId="0" fontId="19" fillId="0" borderId="23" xfId="0" applyFont="1" applyBorder="1" applyAlignment="1">
      <alignment horizontal="left" vertical="center" wrapText="1"/>
    </xf>
    <xf numFmtId="0" fontId="29" fillId="0" borderId="23" xfId="0" applyFont="1" applyBorder="1" applyAlignment="1" applyProtection="1">
      <alignment horizontal="left" vertical="center"/>
      <protection locked="0"/>
    </xf>
    <xf numFmtId="0" fontId="29" fillId="0" borderId="22" xfId="0" applyFont="1" applyBorder="1" applyAlignment="1" applyProtection="1">
      <alignment horizontal="left" vertical="center"/>
      <protection locked="0"/>
    </xf>
    <xf numFmtId="0" fontId="19" fillId="0" borderId="34" xfId="0" applyFont="1" applyBorder="1" applyAlignment="1">
      <alignment horizontal="left" vertical="center" wrapText="1"/>
    </xf>
    <xf numFmtId="0" fontId="19" fillId="0" borderId="35" xfId="0" applyFont="1" applyBorder="1" applyAlignment="1">
      <alignment horizontal="left" vertical="center" wrapText="1"/>
    </xf>
    <xf numFmtId="0" fontId="19" fillId="0" borderId="36" xfId="0" applyFont="1" applyBorder="1" applyAlignment="1">
      <alignment horizontal="left" vertical="center" wrapText="1"/>
    </xf>
    <xf numFmtId="0" fontId="19" fillId="0" borderId="37" xfId="0" applyFont="1" applyBorder="1" applyAlignment="1" applyProtection="1">
      <alignment horizontal="left" vertical="center"/>
      <protection locked="0"/>
    </xf>
    <xf numFmtId="0" fontId="19" fillId="0" borderId="38" xfId="0" applyFont="1" applyBorder="1" applyAlignment="1" applyProtection="1">
      <alignment horizontal="left" vertical="center"/>
      <protection locked="0"/>
    </xf>
    <xf numFmtId="0" fontId="19" fillId="0" borderId="39" xfId="0" applyFont="1" applyBorder="1" applyAlignment="1" applyProtection="1">
      <alignment horizontal="left" vertical="center"/>
      <protection locked="0"/>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4" fillId="0" borderId="40" xfId="0" applyNumberFormat="1" applyFont="1" applyFill="1" applyBorder="1" applyAlignment="1">
      <alignment horizontal="center" vertical="center"/>
    </xf>
    <xf numFmtId="0" fontId="4" fillId="0" borderId="38" xfId="0" applyNumberFormat="1" applyFont="1" applyFill="1" applyBorder="1" applyAlignment="1">
      <alignment horizontal="center" vertical="center"/>
    </xf>
    <xf numFmtId="0" fontId="4" fillId="0" borderId="41" xfId="0" applyNumberFormat="1" applyFont="1" applyFill="1" applyBorder="1" applyAlignment="1">
      <alignment horizontal="center" vertical="center"/>
    </xf>
    <xf numFmtId="0" fontId="83" fillId="30" borderId="42" xfId="0" applyFont="1" applyFill="1" applyBorder="1" applyAlignment="1" applyProtection="1">
      <alignment horizontal="center" vertical="center"/>
      <protection locked="0"/>
    </xf>
    <xf numFmtId="0" fontId="82" fillId="30" borderId="43" xfId="0" applyFont="1" applyFill="1" applyBorder="1" applyAlignment="1" applyProtection="1">
      <alignment horizontal="center" vertical="center"/>
      <protection locked="0"/>
    </xf>
    <xf numFmtId="0" fontId="82" fillId="30" borderId="24" xfId="0" applyFont="1" applyFill="1" applyBorder="1" applyAlignment="1" applyProtection="1">
      <alignment horizontal="center" vertical="center"/>
      <protection locked="0"/>
    </xf>
    <xf numFmtId="0" fontId="82" fillId="30" borderId="44" xfId="0" applyFont="1" applyFill="1" applyBorder="1" applyAlignment="1" applyProtection="1">
      <alignment horizontal="center" vertical="center"/>
      <protection locked="0"/>
    </xf>
    <xf numFmtId="0" fontId="82" fillId="30" borderId="45" xfId="0" applyFont="1" applyFill="1" applyBorder="1" applyAlignment="1" applyProtection="1">
      <alignment horizontal="center" vertical="center"/>
      <protection locked="0"/>
    </xf>
    <xf numFmtId="0" fontId="82" fillId="30" borderId="25" xfId="0" applyFont="1" applyFill="1" applyBorder="1" applyAlignment="1" applyProtection="1">
      <alignment horizontal="center" vertical="center"/>
      <protection locked="0"/>
    </xf>
    <xf numFmtId="0" fontId="19" fillId="30" borderId="21" xfId="0" applyFont="1" applyFill="1" applyBorder="1" applyAlignment="1">
      <alignment horizontal="center" vertical="center"/>
    </xf>
    <xf numFmtId="0" fontId="84" fillId="30" borderId="21" xfId="0" applyFont="1" applyFill="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5" fillId="31" borderId="0" xfId="0" applyFont="1" applyFill="1" applyAlignment="1">
      <alignment vertical="center"/>
    </xf>
    <xf numFmtId="0" fontId="4" fillId="31" borderId="0" xfId="0" applyFont="1" applyFill="1" applyAlignment="1">
      <alignment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收據"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230"/>
  <sheetViews>
    <sheetView showGridLines="0" zoomScalePageLayoutView="0" workbookViewId="0" topLeftCell="A1">
      <selection activeCell="J8" sqref="J8"/>
    </sheetView>
  </sheetViews>
  <sheetFormatPr defaultColWidth="9.00390625" defaultRowHeight="15.75"/>
  <cols>
    <col min="1" max="1" width="21.125" style="1" customWidth="1"/>
    <col min="2" max="2" width="0.875" style="1" hidden="1" customWidth="1"/>
    <col min="3" max="3" width="7.625" style="1" customWidth="1"/>
    <col min="4" max="5" width="9.375" style="1" customWidth="1"/>
    <col min="6" max="6" width="19.50390625" style="1" customWidth="1"/>
    <col min="7" max="7" width="13.75390625" style="1" customWidth="1"/>
    <col min="8" max="8" width="16.625" style="1" customWidth="1"/>
    <col min="9" max="9" width="20.75390625" style="1" customWidth="1"/>
    <col min="10" max="10" width="36.125" style="1" customWidth="1"/>
    <col min="11" max="16384" width="9.00390625" style="1" customWidth="1"/>
  </cols>
  <sheetData>
    <row r="1" spans="1:9" ht="45" customHeight="1">
      <c r="A1" s="42" t="s">
        <v>229</v>
      </c>
      <c r="B1" s="42"/>
      <c r="C1" s="43"/>
      <c r="D1" s="43"/>
      <c r="E1" s="43"/>
      <c r="F1" s="43"/>
      <c r="G1" s="43"/>
      <c r="H1" s="43"/>
      <c r="I1" s="43"/>
    </row>
    <row r="2" spans="1:9" ht="16.5">
      <c r="A2" s="2"/>
      <c r="B2" s="2"/>
      <c r="C2" s="2"/>
      <c r="D2" s="2"/>
      <c r="E2" s="2"/>
      <c r="F2" s="2"/>
      <c r="G2" s="3"/>
      <c r="H2" s="35" t="s">
        <v>235</v>
      </c>
      <c r="I2" s="94" t="s">
        <v>250</v>
      </c>
    </row>
    <row r="3" spans="1:9" ht="5.25" customHeight="1" thickBot="1">
      <c r="A3" s="4"/>
      <c r="B3" s="4"/>
      <c r="C3" s="4"/>
      <c r="D3" s="4"/>
      <c r="E3" s="4"/>
      <c r="F3" s="4"/>
      <c r="G3" s="5"/>
      <c r="H3" s="6"/>
      <c r="I3" s="7"/>
    </row>
    <row r="4" spans="1:9" ht="48" customHeight="1">
      <c r="A4" s="44" t="s">
        <v>215</v>
      </c>
      <c r="B4" s="45"/>
      <c r="C4" s="46"/>
      <c r="D4" s="47">
        <f>IF(F23=0,"",F23)</f>
      </c>
      <c r="E4" s="47"/>
      <c r="F4" s="47"/>
      <c r="G4" s="48" t="s">
        <v>219</v>
      </c>
      <c r="H4" s="48"/>
      <c r="I4" s="49"/>
    </row>
    <row r="5" spans="1:9" ht="32.25" customHeight="1">
      <c r="A5" s="50" t="s">
        <v>221</v>
      </c>
      <c r="B5" s="51"/>
      <c r="C5" s="52"/>
      <c r="D5" s="53" t="s">
        <v>238</v>
      </c>
      <c r="E5" s="54"/>
      <c r="F5" s="54"/>
      <c r="G5" s="54"/>
      <c r="H5" s="54"/>
      <c r="I5" s="55"/>
    </row>
    <row r="6" spans="1:9" ht="32.25" customHeight="1">
      <c r="A6" s="50" t="s">
        <v>222</v>
      </c>
      <c r="B6" s="51"/>
      <c r="C6" s="52"/>
      <c r="D6" s="53"/>
      <c r="E6" s="54"/>
      <c r="F6" s="54"/>
      <c r="G6" s="54"/>
      <c r="H6" s="54"/>
      <c r="I6" s="55"/>
    </row>
    <row r="7" spans="1:9" ht="37.5" customHeight="1">
      <c r="A7" s="56" t="s">
        <v>223</v>
      </c>
      <c r="B7" s="57"/>
      <c r="C7" s="58"/>
      <c r="D7" s="34"/>
      <c r="E7" s="33"/>
      <c r="F7" s="68" t="s">
        <v>239</v>
      </c>
      <c r="G7" s="63"/>
      <c r="H7" s="63"/>
      <c r="I7" s="27"/>
    </row>
    <row r="8" spans="1:9" ht="32.25" customHeight="1">
      <c r="A8" s="56" t="s">
        <v>224</v>
      </c>
      <c r="B8" s="57"/>
      <c r="C8" s="58"/>
      <c r="D8" s="62" t="s">
        <v>240</v>
      </c>
      <c r="E8" s="63"/>
      <c r="F8" s="64"/>
      <c r="G8" s="37" t="s">
        <v>231</v>
      </c>
      <c r="H8" s="37"/>
      <c r="I8" s="38"/>
    </row>
    <row r="9" spans="1:9" ht="33" customHeight="1">
      <c r="A9" s="56"/>
      <c r="B9" s="57"/>
      <c r="C9" s="58"/>
      <c r="D9" s="40" t="s">
        <v>230</v>
      </c>
      <c r="E9" s="41"/>
      <c r="F9" s="25"/>
      <c r="G9" s="37"/>
      <c r="H9" s="37"/>
      <c r="I9" s="39"/>
    </row>
    <row r="10" spans="1:9" ht="22.5" customHeight="1">
      <c r="A10" s="56" t="s">
        <v>225</v>
      </c>
      <c r="B10" s="28"/>
      <c r="C10" s="29" t="s">
        <v>216</v>
      </c>
      <c r="D10" s="86" t="s">
        <v>241</v>
      </c>
      <c r="E10" s="87"/>
      <c r="F10" s="87"/>
      <c r="G10" s="87"/>
      <c r="H10" s="87"/>
      <c r="I10" s="88"/>
    </row>
    <row r="11" spans="1:9" ht="22.5" customHeight="1">
      <c r="A11" s="56"/>
      <c r="B11" s="28"/>
      <c r="C11" s="30"/>
      <c r="D11" s="89"/>
      <c r="E11" s="90"/>
      <c r="F11" s="90"/>
      <c r="G11" s="90"/>
      <c r="H11" s="90"/>
      <c r="I11" s="91"/>
    </row>
    <row r="12" spans="1:9" ht="34.5" customHeight="1">
      <c r="A12" s="56" t="s">
        <v>226</v>
      </c>
      <c r="B12" s="57"/>
      <c r="C12" s="58"/>
      <c r="D12" s="92" t="s">
        <v>242</v>
      </c>
      <c r="E12" s="59"/>
      <c r="F12" s="59"/>
      <c r="G12" s="60" t="s">
        <v>237</v>
      </c>
      <c r="H12" s="61"/>
      <c r="I12" s="31" t="s">
        <v>217</v>
      </c>
    </row>
    <row r="13" spans="1:9" ht="31.5" customHeight="1">
      <c r="A13" s="56" t="s">
        <v>227</v>
      </c>
      <c r="B13" s="57"/>
      <c r="C13" s="58"/>
      <c r="D13" s="93" t="s">
        <v>243</v>
      </c>
      <c r="E13" s="61"/>
      <c r="F13" s="61"/>
      <c r="G13" s="61"/>
      <c r="H13" s="61"/>
      <c r="I13" s="32" t="s">
        <v>220</v>
      </c>
    </row>
    <row r="14" spans="1:9" ht="31.5" customHeight="1">
      <c r="A14" s="69" t="s">
        <v>233</v>
      </c>
      <c r="B14" s="70"/>
      <c r="C14" s="51"/>
      <c r="D14" s="26" t="s">
        <v>218</v>
      </c>
      <c r="E14" s="71" t="s">
        <v>214</v>
      </c>
      <c r="F14" s="71"/>
      <c r="G14" s="71"/>
      <c r="H14" s="71"/>
      <c r="I14" s="72"/>
    </row>
    <row r="15" spans="1:9" ht="32.25" customHeight="1" thickBot="1">
      <c r="A15" s="73" t="s">
        <v>228</v>
      </c>
      <c r="B15" s="74"/>
      <c r="C15" s="75"/>
      <c r="D15" s="76"/>
      <c r="E15" s="77"/>
      <c r="F15" s="77"/>
      <c r="G15" s="77"/>
      <c r="H15" s="77"/>
      <c r="I15" s="78"/>
    </row>
    <row r="16" spans="1:9" ht="69" customHeight="1" thickBot="1">
      <c r="A16" s="79" t="s">
        <v>232</v>
      </c>
      <c r="B16" s="80"/>
      <c r="C16" s="81"/>
      <c r="D16" s="81"/>
      <c r="E16" s="81"/>
      <c r="F16" s="81"/>
      <c r="G16" s="81"/>
      <c r="H16" s="81"/>
      <c r="I16" s="82"/>
    </row>
    <row r="17" spans="1:9" ht="31.5">
      <c r="A17" s="8" t="s">
        <v>0</v>
      </c>
      <c r="B17" s="22"/>
      <c r="C17" s="9" t="s">
        <v>1</v>
      </c>
      <c r="D17" s="9" t="s">
        <v>2</v>
      </c>
      <c r="E17" s="9" t="s">
        <v>3</v>
      </c>
      <c r="F17" s="10" t="s">
        <v>4</v>
      </c>
      <c r="G17" s="10" t="s">
        <v>5</v>
      </c>
      <c r="H17" s="10" t="s">
        <v>6</v>
      </c>
      <c r="I17" s="11" t="s">
        <v>7</v>
      </c>
    </row>
    <row r="18" spans="1:9" ht="30" customHeight="1">
      <c r="A18" s="13" t="s">
        <v>75</v>
      </c>
      <c r="B18" s="23" t="str">
        <f>IF(ISERROR(VLOOKUP(A18,$J$34:$K$225,2,0)),"00",VLOOKUP(A18,$J$34:$K$225,2,0))</f>
        <v>9B</v>
      </c>
      <c r="C18" s="14"/>
      <c r="D18" s="14" t="s">
        <v>234</v>
      </c>
      <c r="E18" s="14"/>
      <c r="F18" s="18">
        <f>C18*E18</f>
        <v>0</v>
      </c>
      <c r="G18" s="15"/>
      <c r="H18" s="18">
        <f>IF(OR(B18="00",AND($D$14="是",B18="50"),AND(F18&lt;$J$228+1,B18="50"),AND(F18&lt;$J$229,OR(B18="9A",B18="9B"))),0,F18*$J$230)</f>
        <v>0</v>
      </c>
      <c r="I18" s="21">
        <f>F18-G18-H18</f>
        <v>0</v>
      </c>
    </row>
    <row r="19" spans="1:9" ht="30" customHeight="1">
      <c r="A19" s="13" t="s">
        <v>201</v>
      </c>
      <c r="B19" s="23" t="str">
        <f>IF(ISERROR(VLOOKUP(A19,$J$34:$K$225,2,0)),"00",VLOOKUP(A19,$J$34:$K$225,2,0))</f>
        <v>00</v>
      </c>
      <c r="C19" s="14"/>
      <c r="D19" s="14" t="s">
        <v>246</v>
      </c>
      <c r="E19" s="14"/>
      <c r="F19" s="18">
        <f>C19*E19</f>
        <v>0</v>
      </c>
      <c r="G19" s="15"/>
      <c r="H19" s="18">
        <f>IF(OR(B19="00",AND($D$14="是",B19="50"),AND(F19&lt;$J$228+1,B19="50"),AND(F19&lt;$J$229,OR(B19="9A",B19="9B"))),0,F19*$J$230)</f>
        <v>0</v>
      </c>
      <c r="I19" s="21">
        <f>F19-G19-H19</f>
        <v>0</v>
      </c>
    </row>
    <row r="20" spans="1:9" ht="30" customHeight="1">
      <c r="A20" s="13" t="s">
        <v>74</v>
      </c>
      <c r="B20" s="23" t="str">
        <f>IF(ISERROR(VLOOKUP(A20,$J$34:$K$225,2,0)),"00",VLOOKUP(A20,$J$34:$K$225,2,0))</f>
        <v>00</v>
      </c>
      <c r="C20" s="14"/>
      <c r="D20" s="14" t="s">
        <v>247</v>
      </c>
      <c r="E20" s="14"/>
      <c r="F20" s="18">
        <f>C20*E20</f>
        <v>0</v>
      </c>
      <c r="G20" s="15"/>
      <c r="H20" s="18">
        <f>IF(OR(B20="00",AND($D$14="是",B20="50"),AND(F20&lt;$J$228+1,B20="50"),AND(F20&lt;$J$229,OR(B20="9A",B20="9B"))),0,F20*$J$230)</f>
        <v>0</v>
      </c>
      <c r="I20" s="21">
        <f>F20-G20-H20</f>
        <v>0</v>
      </c>
    </row>
    <row r="21" spans="1:9" ht="30" customHeight="1">
      <c r="A21" s="13"/>
      <c r="B21" s="23" t="str">
        <f>IF(ISERROR(VLOOKUP(A21,$J$34:$K$225,2,0)),"00",VLOOKUP(A21,$J$34:$K$225,2,0))</f>
        <v>00</v>
      </c>
      <c r="C21" s="14"/>
      <c r="D21" s="14"/>
      <c r="E21" s="14"/>
      <c r="F21" s="18">
        <f>C21*E21</f>
        <v>0</v>
      </c>
      <c r="G21" s="15"/>
      <c r="H21" s="18">
        <f>IF(OR(B21="00",AND($D$14="是",B21="50"),AND(F21&lt;$J$228+1,B21="50"),AND(F21&lt;$J$229,OR(B21="9A",B21="9B"))),0,F21*$J$230)</f>
        <v>0</v>
      </c>
      <c r="I21" s="21">
        <f>F21-G21-H21</f>
        <v>0</v>
      </c>
    </row>
    <row r="22" spans="1:9" ht="30" customHeight="1">
      <c r="A22" s="13"/>
      <c r="B22" s="23" t="str">
        <f>IF(ISERROR(VLOOKUP(A22,$J$34:$K$225,2,0)),"00",VLOOKUP(A22,$J$34:$K$225,2,0))</f>
        <v>00</v>
      </c>
      <c r="C22" s="14"/>
      <c r="D22" s="14"/>
      <c r="E22" s="14"/>
      <c r="F22" s="18">
        <f>C22*E22</f>
        <v>0</v>
      </c>
      <c r="G22" s="15"/>
      <c r="H22" s="18">
        <f>IF(OR(B22="00",AND($D$14="是",B22="50"),AND(F22&lt;$J$228+1,B22="50"),AND(F22&lt;$J$229,OR(B22="9A",B22="9B"))),0,F22*$J$230)</f>
        <v>0</v>
      </c>
      <c r="I22" s="21">
        <f>F22-G22-H22</f>
        <v>0</v>
      </c>
    </row>
    <row r="23" spans="1:9" ht="30" customHeight="1" thickBot="1">
      <c r="A23" s="83" t="s">
        <v>8</v>
      </c>
      <c r="B23" s="84"/>
      <c r="C23" s="85"/>
      <c r="D23" s="16"/>
      <c r="E23" s="17"/>
      <c r="F23" s="19">
        <f>SUM(F18:F22)</f>
        <v>0</v>
      </c>
      <c r="G23" s="19">
        <f>SUM(G18:G22)</f>
        <v>0</v>
      </c>
      <c r="H23" s="19">
        <f>SUM(H18:H22)</f>
        <v>0</v>
      </c>
      <c r="I23" s="20">
        <f>SUM(I18:I22)</f>
        <v>0</v>
      </c>
    </row>
    <row r="24" spans="1:9" ht="106.5" customHeight="1" thickBot="1">
      <c r="A24" s="65" t="s">
        <v>249</v>
      </c>
      <c r="B24" s="66"/>
      <c r="C24" s="66"/>
      <c r="D24" s="66"/>
      <c r="E24" s="66"/>
      <c r="F24" s="66"/>
      <c r="G24" s="66"/>
      <c r="H24" s="66"/>
      <c r="I24" s="67"/>
    </row>
    <row r="33" spans="10:11" ht="15.75">
      <c r="J33" s="12" t="s">
        <v>208</v>
      </c>
      <c r="K33" s="12" t="s">
        <v>209</v>
      </c>
    </row>
    <row r="34" spans="10:11" ht="15.75">
      <c r="J34" s="12" t="s">
        <v>74</v>
      </c>
      <c r="K34" s="12" t="s">
        <v>188</v>
      </c>
    </row>
    <row r="35" spans="10:11" ht="15.75">
      <c r="J35" s="12" t="s">
        <v>104</v>
      </c>
      <c r="K35" s="12" t="s">
        <v>188</v>
      </c>
    </row>
    <row r="36" spans="10:11" ht="15.75">
      <c r="J36" s="12" t="s">
        <v>105</v>
      </c>
      <c r="K36" s="12" t="s">
        <v>188</v>
      </c>
    </row>
    <row r="37" spans="10:11" ht="15.75">
      <c r="J37" s="12" t="s">
        <v>201</v>
      </c>
      <c r="K37" s="12" t="s">
        <v>188</v>
      </c>
    </row>
    <row r="38" spans="10:11" ht="15.75">
      <c r="J38" s="12" t="s">
        <v>18</v>
      </c>
      <c r="K38" s="12" t="s">
        <v>189</v>
      </c>
    </row>
    <row r="39" spans="10:11" ht="15.75">
      <c r="J39" s="12" t="s">
        <v>131</v>
      </c>
      <c r="K39" s="12" t="s">
        <v>189</v>
      </c>
    </row>
    <row r="40" spans="10:11" ht="15.75">
      <c r="J40" s="12" t="s">
        <v>134</v>
      </c>
      <c r="K40" s="12" t="s">
        <v>189</v>
      </c>
    </row>
    <row r="41" spans="10:11" ht="15.75">
      <c r="J41" s="12" t="s">
        <v>135</v>
      </c>
      <c r="K41" s="12" t="s">
        <v>189</v>
      </c>
    </row>
    <row r="42" spans="10:11" ht="15.75">
      <c r="J42" s="12" t="s">
        <v>136</v>
      </c>
      <c r="K42" s="12" t="s">
        <v>189</v>
      </c>
    </row>
    <row r="43" spans="10:11" ht="15.75">
      <c r="J43" s="12" t="s">
        <v>137</v>
      </c>
      <c r="K43" s="12" t="s">
        <v>189</v>
      </c>
    </row>
    <row r="44" spans="10:11" ht="15.75">
      <c r="J44" s="12" t="s">
        <v>138</v>
      </c>
      <c r="K44" s="12" t="s">
        <v>189</v>
      </c>
    </row>
    <row r="45" spans="10:11" ht="15.75">
      <c r="J45" s="12" t="s">
        <v>139</v>
      </c>
      <c r="K45" s="12" t="s">
        <v>189</v>
      </c>
    </row>
    <row r="46" spans="10:11" ht="15.75">
      <c r="J46" s="12" t="s">
        <v>180</v>
      </c>
      <c r="K46" s="12" t="s">
        <v>189</v>
      </c>
    </row>
    <row r="47" spans="10:11" ht="15.75">
      <c r="J47" s="12" t="s">
        <v>181</v>
      </c>
      <c r="K47" s="12" t="s">
        <v>189</v>
      </c>
    </row>
    <row r="48" spans="10:11" ht="15.75">
      <c r="J48" s="12" t="s">
        <v>182</v>
      </c>
      <c r="K48" s="12" t="s">
        <v>189</v>
      </c>
    </row>
    <row r="49" spans="10:11" ht="15.75">
      <c r="J49" s="12" t="s">
        <v>183</v>
      </c>
      <c r="K49" s="12" t="s">
        <v>189</v>
      </c>
    </row>
    <row r="50" spans="10:11" ht="15.75">
      <c r="J50" s="12" t="s">
        <v>184</v>
      </c>
      <c r="K50" s="12" t="s">
        <v>189</v>
      </c>
    </row>
    <row r="51" spans="10:11" ht="15.75">
      <c r="J51" s="12" t="s">
        <v>185</v>
      </c>
      <c r="K51" s="12" t="s">
        <v>189</v>
      </c>
    </row>
    <row r="52" spans="10:11" ht="15.75">
      <c r="J52" s="12" t="s">
        <v>186</v>
      </c>
      <c r="K52" s="12" t="s">
        <v>189</v>
      </c>
    </row>
    <row r="53" spans="10:11" ht="15.75">
      <c r="J53" s="12" t="s">
        <v>187</v>
      </c>
      <c r="K53" s="12" t="s">
        <v>189</v>
      </c>
    </row>
    <row r="54" spans="10:11" ht="15.75">
      <c r="J54" s="12" t="s">
        <v>133</v>
      </c>
      <c r="K54" s="12" t="s">
        <v>190</v>
      </c>
    </row>
    <row r="55" spans="10:11" ht="15.75">
      <c r="J55" s="12" t="s">
        <v>141</v>
      </c>
      <c r="K55" s="12" t="s">
        <v>190</v>
      </c>
    </row>
    <row r="56" spans="10:11" ht="15.75">
      <c r="J56" s="12" t="s">
        <v>143</v>
      </c>
      <c r="K56" s="12" t="s">
        <v>190</v>
      </c>
    </row>
    <row r="57" spans="10:11" ht="15.75">
      <c r="J57" s="12" t="s">
        <v>144</v>
      </c>
      <c r="K57" s="12" t="s">
        <v>190</v>
      </c>
    </row>
    <row r="58" spans="10:11" ht="15.75">
      <c r="J58" s="12" t="s">
        <v>148</v>
      </c>
      <c r="K58" s="12" t="s">
        <v>190</v>
      </c>
    </row>
    <row r="59" spans="10:11" ht="15.75">
      <c r="J59" s="12" t="s">
        <v>168</v>
      </c>
      <c r="K59" s="12" t="s">
        <v>190</v>
      </c>
    </row>
    <row r="60" spans="10:11" ht="15.75">
      <c r="J60" s="12" t="s">
        <v>75</v>
      </c>
      <c r="K60" s="12" t="s">
        <v>190</v>
      </c>
    </row>
    <row r="61" spans="10:11" ht="15.75">
      <c r="J61" s="12" t="s">
        <v>76</v>
      </c>
      <c r="K61" s="12" t="s">
        <v>190</v>
      </c>
    </row>
    <row r="62" spans="10:11" ht="15.75">
      <c r="J62" s="12" t="s">
        <v>170</v>
      </c>
      <c r="K62" s="12" t="s">
        <v>190</v>
      </c>
    </row>
    <row r="63" spans="10:11" ht="15.75">
      <c r="J63" s="12" t="s">
        <v>174</v>
      </c>
      <c r="K63" s="12" t="s">
        <v>190</v>
      </c>
    </row>
    <row r="64" spans="10:11" ht="15.75">
      <c r="J64" s="12" t="s">
        <v>175</v>
      </c>
      <c r="K64" s="12" t="s">
        <v>190</v>
      </c>
    </row>
    <row r="65" spans="10:11" ht="15.75">
      <c r="J65" s="12" t="s">
        <v>176</v>
      </c>
      <c r="K65" s="12" t="s">
        <v>190</v>
      </c>
    </row>
    <row r="66" spans="10:11" ht="15.75">
      <c r="J66" s="12" t="s">
        <v>197</v>
      </c>
      <c r="K66" s="12" t="s">
        <v>188</v>
      </c>
    </row>
    <row r="67" spans="10:11" ht="15.75">
      <c r="J67" s="12" t="s">
        <v>96</v>
      </c>
      <c r="K67" s="12" t="s">
        <v>188</v>
      </c>
    </row>
    <row r="68" spans="10:11" ht="15.75">
      <c r="J68" s="12" t="s">
        <v>198</v>
      </c>
      <c r="K68" s="12" t="s">
        <v>188</v>
      </c>
    </row>
    <row r="69" spans="10:11" ht="15.75">
      <c r="J69" s="12" t="s">
        <v>99</v>
      </c>
      <c r="K69" s="12" t="s">
        <v>188</v>
      </c>
    </row>
    <row r="70" spans="10:11" ht="15.75">
      <c r="J70" s="12" t="s">
        <v>101</v>
      </c>
      <c r="K70" s="12" t="s">
        <v>188</v>
      </c>
    </row>
    <row r="71" spans="10:11" ht="15.75">
      <c r="J71" s="12" t="s">
        <v>199</v>
      </c>
      <c r="K71" s="12" t="s">
        <v>188</v>
      </c>
    </row>
    <row r="72" spans="10:11" ht="15.75">
      <c r="J72" s="12" t="s">
        <v>103</v>
      </c>
      <c r="K72" s="12" t="s">
        <v>188</v>
      </c>
    </row>
    <row r="73" spans="10:11" ht="15.75">
      <c r="J73" s="12" t="s">
        <v>200</v>
      </c>
      <c r="K73" s="12" t="s">
        <v>188</v>
      </c>
    </row>
    <row r="74" spans="10:11" ht="15.75">
      <c r="J74" s="12" t="s">
        <v>109</v>
      </c>
      <c r="K74" s="12" t="s">
        <v>188</v>
      </c>
    </row>
    <row r="75" spans="10:11" ht="15.75">
      <c r="J75" s="12" t="s">
        <v>35</v>
      </c>
      <c r="K75" s="12" t="s">
        <v>188</v>
      </c>
    </row>
    <row r="76" spans="10:11" ht="15.75">
      <c r="J76" s="12" t="s">
        <v>38</v>
      </c>
      <c r="K76" s="12" t="s">
        <v>188</v>
      </c>
    </row>
    <row r="77" spans="10:11" ht="15.75">
      <c r="J77" s="12" t="s">
        <v>40</v>
      </c>
      <c r="K77" s="12" t="s">
        <v>188</v>
      </c>
    </row>
    <row r="78" spans="10:11" ht="15.75">
      <c r="J78" s="12" t="s">
        <v>85</v>
      </c>
      <c r="K78" s="12" t="s">
        <v>188</v>
      </c>
    </row>
    <row r="79" spans="10:11" ht="15.75">
      <c r="J79" s="12" t="s">
        <v>43</v>
      </c>
      <c r="K79" s="12" t="s">
        <v>188</v>
      </c>
    </row>
    <row r="80" spans="10:11" ht="15.75">
      <c r="J80" s="12" t="s">
        <v>44</v>
      </c>
      <c r="K80" s="12" t="s">
        <v>188</v>
      </c>
    </row>
    <row r="81" spans="10:11" ht="15.75">
      <c r="J81" s="12" t="s">
        <v>45</v>
      </c>
      <c r="K81" s="12" t="s">
        <v>188</v>
      </c>
    </row>
    <row r="82" spans="10:11" ht="15.75">
      <c r="J82" s="12" t="s">
        <v>115</v>
      </c>
      <c r="K82" s="12" t="s">
        <v>188</v>
      </c>
    </row>
    <row r="83" spans="10:11" ht="15.75">
      <c r="J83" s="12" t="s">
        <v>46</v>
      </c>
      <c r="K83" s="12" t="s">
        <v>188</v>
      </c>
    </row>
    <row r="84" spans="10:11" ht="15.75">
      <c r="J84" s="12" t="s">
        <v>117</v>
      </c>
      <c r="K84" s="12" t="s">
        <v>188</v>
      </c>
    </row>
    <row r="85" spans="10:11" ht="15.75">
      <c r="J85" s="12" t="s">
        <v>119</v>
      </c>
      <c r="K85" s="12" t="s">
        <v>188</v>
      </c>
    </row>
    <row r="86" spans="10:11" ht="15.75">
      <c r="J86" s="12" t="s">
        <v>121</v>
      </c>
      <c r="K86" s="12" t="s">
        <v>188</v>
      </c>
    </row>
    <row r="87" spans="10:11" ht="15.75">
      <c r="J87" s="12" t="s">
        <v>125</v>
      </c>
      <c r="K87" s="12" t="s">
        <v>188</v>
      </c>
    </row>
    <row r="88" spans="10:11" ht="15.75">
      <c r="J88" s="12" t="s">
        <v>126</v>
      </c>
      <c r="K88" s="12" t="s">
        <v>188</v>
      </c>
    </row>
    <row r="89" spans="10:11" ht="15.75">
      <c r="J89" s="12" t="s">
        <v>128</v>
      </c>
      <c r="K89" s="12" t="s">
        <v>188</v>
      </c>
    </row>
    <row r="90" spans="10:11" ht="15.75">
      <c r="J90" s="12" t="s">
        <v>202</v>
      </c>
      <c r="K90" s="12" t="s">
        <v>188</v>
      </c>
    </row>
    <row r="91" spans="10:11" ht="15.75">
      <c r="J91" s="12" t="s">
        <v>203</v>
      </c>
      <c r="K91" s="12" t="s">
        <v>188</v>
      </c>
    </row>
    <row r="92" spans="10:11" ht="15.75">
      <c r="J92" s="12" t="s">
        <v>91</v>
      </c>
      <c r="K92" s="12" t="s">
        <v>188</v>
      </c>
    </row>
    <row r="93" spans="10:11" ht="15.75">
      <c r="J93" s="12" t="s">
        <v>149</v>
      </c>
      <c r="K93" s="12" t="s">
        <v>188</v>
      </c>
    </row>
    <row r="94" spans="10:11" ht="15.75">
      <c r="J94" s="12" t="s">
        <v>150</v>
      </c>
      <c r="K94" s="12" t="s">
        <v>188</v>
      </c>
    </row>
    <row r="95" spans="10:11" ht="15.75">
      <c r="J95" s="12" t="s">
        <v>152</v>
      </c>
      <c r="K95" s="12" t="s">
        <v>188</v>
      </c>
    </row>
    <row r="96" spans="10:11" ht="15.75">
      <c r="J96" s="12" t="s">
        <v>154</v>
      </c>
      <c r="K96" s="12" t="s">
        <v>188</v>
      </c>
    </row>
    <row r="97" spans="10:11" ht="15.75">
      <c r="J97" s="12" t="s">
        <v>160</v>
      </c>
      <c r="K97" s="12" t="s">
        <v>188</v>
      </c>
    </row>
    <row r="98" spans="10:11" ht="15.75">
      <c r="J98" s="12" t="s">
        <v>161</v>
      </c>
      <c r="K98" s="12" t="s">
        <v>188</v>
      </c>
    </row>
    <row r="99" spans="10:11" ht="15.75">
      <c r="J99" s="12" t="s">
        <v>162</v>
      </c>
      <c r="K99" s="12" t="s">
        <v>188</v>
      </c>
    </row>
    <row r="100" spans="10:11" ht="15.75">
      <c r="J100" s="12" t="s">
        <v>172</v>
      </c>
      <c r="K100" s="12" t="s">
        <v>188</v>
      </c>
    </row>
    <row r="101" spans="10:11" ht="15.75">
      <c r="J101" s="12" t="s">
        <v>77</v>
      </c>
      <c r="K101" s="12" t="s">
        <v>188</v>
      </c>
    </row>
    <row r="102" spans="10:11" ht="15.75">
      <c r="J102" s="12" t="s">
        <v>87</v>
      </c>
      <c r="K102" s="12" t="s">
        <v>188</v>
      </c>
    </row>
    <row r="103" spans="10:11" ht="15.75">
      <c r="J103" s="12" t="s">
        <v>92</v>
      </c>
      <c r="K103" s="12" t="s">
        <v>189</v>
      </c>
    </row>
    <row r="104" spans="10:11" ht="15.75">
      <c r="J104" s="12" t="s">
        <v>10</v>
      </c>
      <c r="K104" s="12" t="s">
        <v>189</v>
      </c>
    </row>
    <row r="105" spans="10:11" ht="15.75">
      <c r="J105" s="12" t="s">
        <v>11</v>
      </c>
      <c r="K105" s="12" t="s">
        <v>189</v>
      </c>
    </row>
    <row r="106" spans="10:11" ht="15.75">
      <c r="J106" s="12" t="s">
        <v>12</v>
      </c>
      <c r="K106" s="12" t="s">
        <v>189</v>
      </c>
    </row>
    <row r="107" spans="10:11" ht="15.75">
      <c r="J107" s="12" t="s">
        <v>13</v>
      </c>
      <c r="K107" s="12" t="s">
        <v>189</v>
      </c>
    </row>
    <row r="108" spans="10:11" ht="15.75">
      <c r="J108" s="12" t="s">
        <v>16</v>
      </c>
      <c r="K108" s="12" t="s">
        <v>189</v>
      </c>
    </row>
    <row r="109" spans="10:11" ht="15.75">
      <c r="J109" s="12" t="s">
        <v>17</v>
      </c>
      <c r="K109" s="12" t="s">
        <v>189</v>
      </c>
    </row>
    <row r="110" spans="10:11" ht="15.75">
      <c r="J110" s="12" t="s">
        <v>97</v>
      </c>
      <c r="K110" s="12" t="s">
        <v>189</v>
      </c>
    </row>
    <row r="111" spans="10:11" ht="15.75">
      <c r="J111" s="12" t="s">
        <v>98</v>
      </c>
      <c r="K111" s="12" t="s">
        <v>189</v>
      </c>
    </row>
    <row r="112" spans="10:11" ht="15.75">
      <c r="J112" s="12" t="s">
        <v>100</v>
      </c>
      <c r="K112" s="12" t="s">
        <v>189</v>
      </c>
    </row>
    <row r="113" spans="10:11" ht="15.75">
      <c r="J113" s="12" t="s">
        <v>102</v>
      </c>
      <c r="K113" s="12" t="s">
        <v>189</v>
      </c>
    </row>
    <row r="114" spans="10:11" ht="15.75">
      <c r="J114" s="12" t="s">
        <v>204</v>
      </c>
      <c r="K114" s="12" t="s">
        <v>189</v>
      </c>
    </row>
    <row r="115" spans="10:11" ht="15.75">
      <c r="J115" s="12" t="s">
        <v>25</v>
      </c>
      <c r="K115" s="12" t="s">
        <v>189</v>
      </c>
    </row>
    <row r="116" spans="10:11" ht="15.75">
      <c r="J116" s="12" t="s">
        <v>107</v>
      </c>
      <c r="K116" s="12" t="s">
        <v>189</v>
      </c>
    </row>
    <row r="117" spans="10:11" ht="15.75">
      <c r="J117" s="12" t="s">
        <v>27</v>
      </c>
      <c r="K117" s="12" t="s">
        <v>189</v>
      </c>
    </row>
    <row r="118" spans="10:11" ht="15.75">
      <c r="J118" s="12" t="s">
        <v>90</v>
      </c>
      <c r="K118" s="12" t="s">
        <v>189</v>
      </c>
    </row>
    <row r="119" spans="10:11" ht="15.75">
      <c r="J119" s="12" t="s">
        <v>108</v>
      </c>
      <c r="K119" s="12" t="s">
        <v>189</v>
      </c>
    </row>
    <row r="120" spans="10:11" ht="15.75">
      <c r="J120" s="12" t="s">
        <v>29</v>
      </c>
      <c r="K120" s="12" t="s">
        <v>189</v>
      </c>
    </row>
    <row r="121" spans="10:11" ht="15.75">
      <c r="J121" s="12" t="s">
        <v>31</v>
      </c>
      <c r="K121" s="12" t="s">
        <v>189</v>
      </c>
    </row>
    <row r="122" spans="10:11" ht="15.75">
      <c r="J122" s="12" t="s">
        <v>36</v>
      </c>
      <c r="K122" s="12" t="s">
        <v>189</v>
      </c>
    </row>
    <row r="123" spans="10:11" ht="15.75">
      <c r="J123" s="12" t="s">
        <v>37</v>
      </c>
      <c r="K123" s="12" t="s">
        <v>189</v>
      </c>
    </row>
    <row r="124" spans="10:11" ht="15.75">
      <c r="J124" s="12" t="s">
        <v>113</v>
      </c>
      <c r="K124" s="12" t="s">
        <v>189</v>
      </c>
    </row>
    <row r="125" spans="10:11" ht="15.75">
      <c r="J125" s="12" t="s">
        <v>39</v>
      </c>
      <c r="K125" s="12" t="s">
        <v>189</v>
      </c>
    </row>
    <row r="126" spans="10:11" ht="15.75">
      <c r="J126" s="12" t="s">
        <v>41</v>
      </c>
      <c r="K126" s="12" t="s">
        <v>189</v>
      </c>
    </row>
    <row r="127" spans="10:11" ht="15.75">
      <c r="J127" s="12" t="s">
        <v>49</v>
      </c>
      <c r="K127" s="12" t="s">
        <v>189</v>
      </c>
    </row>
    <row r="128" spans="10:11" ht="15.75">
      <c r="J128" s="12" t="s">
        <v>50</v>
      </c>
      <c r="K128" s="12" t="s">
        <v>189</v>
      </c>
    </row>
    <row r="129" spans="10:11" ht="15.75">
      <c r="J129" s="12" t="s">
        <v>88</v>
      </c>
      <c r="K129" s="12" t="s">
        <v>189</v>
      </c>
    </row>
    <row r="130" spans="10:11" ht="15.75">
      <c r="J130" s="12" t="s">
        <v>53</v>
      </c>
      <c r="K130" s="12" t="s">
        <v>189</v>
      </c>
    </row>
    <row r="131" spans="10:11" ht="15.75">
      <c r="J131" s="12" t="s">
        <v>54</v>
      </c>
      <c r="K131" s="12" t="s">
        <v>189</v>
      </c>
    </row>
    <row r="132" spans="10:11" ht="15.75">
      <c r="J132" s="12" t="s">
        <v>56</v>
      </c>
      <c r="K132" s="12" t="s">
        <v>189</v>
      </c>
    </row>
    <row r="133" spans="10:11" ht="15.75">
      <c r="J133" s="12" t="s">
        <v>57</v>
      </c>
      <c r="K133" s="12" t="s">
        <v>189</v>
      </c>
    </row>
    <row r="134" spans="10:11" ht="15.75">
      <c r="J134" s="12" t="s">
        <v>58</v>
      </c>
      <c r="K134" s="12" t="s">
        <v>189</v>
      </c>
    </row>
    <row r="135" spans="10:11" ht="15.75">
      <c r="J135" s="12" t="s">
        <v>59</v>
      </c>
      <c r="K135" s="12" t="s">
        <v>189</v>
      </c>
    </row>
    <row r="136" spans="10:11" ht="15.75">
      <c r="J136" s="12" t="s">
        <v>61</v>
      </c>
      <c r="K136" s="12" t="s">
        <v>189</v>
      </c>
    </row>
    <row r="137" spans="10:11" ht="15.75">
      <c r="J137" s="12" t="s">
        <v>211</v>
      </c>
      <c r="K137" s="12" t="s">
        <v>189</v>
      </c>
    </row>
    <row r="138" spans="10:11" ht="15.75">
      <c r="J138" s="12" t="s">
        <v>62</v>
      </c>
      <c r="K138" s="12" t="s">
        <v>189</v>
      </c>
    </row>
    <row r="139" spans="10:11" ht="15.75">
      <c r="J139" s="12" t="s">
        <v>63</v>
      </c>
      <c r="K139" s="12" t="s">
        <v>189</v>
      </c>
    </row>
    <row r="140" spans="10:11" ht="15.75">
      <c r="J140" s="12" t="s">
        <v>64</v>
      </c>
      <c r="K140" s="12" t="s">
        <v>189</v>
      </c>
    </row>
    <row r="141" spans="10:11" ht="15.75">
      <c r="J141" s="12" t="s">
        <v>65</v>
      </c>
      <c r="K141" s="12" t="s">
        <v>189</v>
      </c>
    </row>
    <row r="142" spans="10:11" ht="15.75">
      <c r="J142" s="12" t="s">
        <v>67</v>
      </c>
      <c r="K142" s="12" t="s">
        <v>189</v>
      </c>
    </row>
    <row r="143" spans="10:11" ht="15.75">
      <c r="J143" s="12" t="s">
        <v>124</v>
      </c>
      <c r="K143" s="12" t="s">
        <v>189</v>
      </c>
    </row>
    <row r="144" spans="10:11" ht="15.75">
      <c r="J144" s="12" t="s">
        <v>127</v>
      </c>
      <c r="K144" s="12" t="s">
        <v>189</v>
      </c>
    </row>
    <row r="145" spans="10:11" ht="15.75">
      <c r="J145" s="12" t="s">
        <v>68</v>
      </c>
      <c r="K145" s="12" t="s">
        <v>189</v>
      </c>
    </row>
    <row r="146" spans="10:11" ht="15.75">
      <c r="J146" s="12" t="s">
        <v>71</v>
      </c>
      <c r="K146" s="12" t="s">
        <v>189</v>
      </c>
    </row>
    <row r="147" spans="10:11" ht="15.75">
      <c r="J147" s="12" t="s">
        <v>140</v>
      </c>
      <c r="K147" s="12" t="s">
        <v>189</v>
      </c>
    </row>
    <row r="148" spans="10:11" ht="15.75">
      <c r="J148" s="12" t="s">
        <v>142</v>
      </c>
      <c r="K148" s="12" t="s">
        <v>189</v>
      </c>
    </row>
    <row r="149" spans="10:11" ht="15.75">
      <c r="J149" s="12" t="s">
        <v>145</v>
      </c>
      <c r="K149" s="12" t="s">
        <v>189</v>
      </c>
    </row>
    <row r="150" spans="10:11" ht="15.75">
      <c r="J150" s="12" t="s">
        <v>147</v>
      </c>
      <c r="K150" s="12" t="s">
        <v>189</v>
      </c>
    </row>
    <row r="151" spans="10:11" ht="15.75">
      <c r="J151" s="12" t="s">
        <v>151</v>
      </c>
      <c r="K151" s="12" t="s">
        <v>189</v>
      </c>
    </row>
    <row r="152" spans="10:11" ht="15.75">
      <c r="J152" s="12" t="s">
        <v>153</v>
      </c>
      <c r="K152" s="12" t="s">
        <v>189</v>
      </c>
    </row>
    <row r="153" spans="10:11" ht="15.75">
      <c r="J153" s="12" t="s">
        <v>156</v>
      </c>
      <c r="K153" s="12" t="s">
        <v>189</v>
      </c>
    </row>
    <row r="154" spans="10:11" ht="15.75">
      <c r="J154" s="12" t="s">
        <v>155</v>
      </c>
      <c r="K154" s="12" t="s">
        <v>189</v>
      </c>
    </row>
    <row r="155" spans="10:11" ht="15.75">
      <c r="J155" s="12" t="s">
        <v>158</v>
      </c>
      <c r="K155" s="12" t="s">
        <v>189</v>
      </c>
    </row>
    <row r="156" spans="10:11" ht="15.75">
      <c r="J156" s="12" t="s">
        <v>159</v>
      </c>
      <c r="K156" s="12" t="s">
        <v>189</v>
      </c>
    </row>
    <row r="157" spans="10:11" ht="15.75">
      <c r="J157" s="12" t="s">
        <v>163</v>
      </c>
      <c r="K157" s="12" t="s">
        <v>189</v>
      </c>
    </row>
    <row r="158" spans="10:11" ht="15.75">
      <c r="J158" s="12" t="s">
        <v>164</v>
      </c>
      <c r="K158" s="12" t="s">
        <v>189</v>
      </c>
    </row>
    <row r="159" spans="10:11" ht="15.75">
      <c r="J159" s="12" t="s">
        <v>165</v>
      </c>
      <c r="K159" s="12" t="s">
        <v>189</v>
      </c>
    </row>
    <row r="160" spans="10:11" ht="15.75">
      <c r="J160" s="12" t="s">
        <v>166</v>
      </c>
      <c r="K160" s="12" t="s">
        <v>189</v>
      </c>
    </row>
    <row r="161" spans="10:11" ht="15.75">
      <c r="J161" s="12" t="s">
        <v>157</v>
      </c>
      <c r="K161" s="12" t="s">
        <v>189</v>
      </c>
    </row>
    <row r="162" spans="10:11" ht="15.75">
      <c r="J162" s="12" t="s">
        <v>167</v>
      </c>
      <c r="K162" s="12" t="s">
        <v>189</v>
      </c>
    </row>
    <row r="163" spans="10:11" ht="15.75">
      <c r="J163" s="12" t="s">
        <v>169</v>
      </c>
      <c r="K163" s="12" t="s">
        <v>189</v>
      </c>
    </row>
    <row r="164" spans="10:11" ht="15.75">
      <c r="J164" s="12" t="s">
        <v>72</v>
      </c>
      <c r="K164" s="12" t="s">
        <v>189</v>
      </c>
    </row>
    <row r="165" spans="10:11" ht="15.75">
      <c r="J165" s="12" t="s">
        <v>73</v>
      </c>
      <c r="K165" s="12" t="s">
        <v>189</v>
      </c>
    </row>
    <row r="166" spans="10:11" ht="15.75">
      <c r="J166" s="12" t="s">
        <v>89</v>
      </c>
      <c r="K166" s="12" t="s">
        <v>189</v>
      </c>
    </row>
    <row r="167" spans="10:11" ht="15.75">
      <c r="J167" s="12" t="s">
        <v>171</v>
      </c>
      <c r="K167" s="12" t="s">
        <v>189</v>
      </c>
    </row>
    <row r="168" spans="10:11" ht="15.75">
      <c r="J168" s="12" t="s">
        <v>78</v>
      </c>
      <c r="K168" s="12" t="s">
        <v>189</v>
      </c>
    </row>
    <row r="169" spans="10:11" ht="15.75">
      <c r="J169" s="12" t="s">
        <v>79</v>
      </c>
      <c r="K169" s="12" t="s">
        <v>189</v>
      </c>
    </row>
    <row r="170" spans="10:11" ht="15.75">
      <c r="J170" s="12" t="s">
        <v>80</v>
      </c>
      <c r="K170" s="12" t="s">
        <v>189</v>
      </c>
    </row>
    <row r="171" spans="10:11" ht="15.75">
      <c r="J171" s="12" t="s">
        <v>81</v>
      </c>
      <c r="K171" s="12" t="s">
        <v>189</v>
      </c>
    </row>
    <row r="172" spans="10:11" ht="15.75">
      <c r="J172" s="12" t="s">
        <v>82</v>
      </c>
      <c r="K172" s="12" t="s">
        <v>189</v>
      </c>
    </row>
    <row r="173" spans="10:11" ht="15.75">
      <c r="J173" s="12" t="s">
        <v>173</v>
      </c>
      <c r="K173" s="12" t="s">
        <v>189</v>
      </c>
    </row>
    <row r="174" spans="10:11" ht="15.75">
      <c r="J174" s="12" t="s">
        <v>84</v>
      </c>
      <c r="K174" s="12" t="s">
        <v>189</v>
      </c>
    </row>
    <row r="175" spans="10:11" ht="15.75">
      <c r="J175" s="12" t="s">
        <v>205</v>
      </c>
      <c r="K175" s="12" t="s">
        <v>191</v>
      </c>
    </row>
    <row r="176" spans="10:11" ht="15.75">
      <c r="J176" s="12" t="s">
        <v>22</v>
      </c>
      <c r="K176" s="12" t="s">
        <v>193</v>
      </c>
    </row>
    <row r="177" spans="10:11" ht="15.75">
      <c r="J177" s="12" t="s">
        <v>106</v>
      </c>
      <c r="K177" s="12" t="s">
        <v>193</v>
      </c>
    </row>
    <row r="178" spans="10:11" ht="15.75">
      <c r="J178" s="12" t="s">
        <v>179</v>
      </c>
      <c r="K178" s="12" t="s">
        <v>193</v>
      </c>
    </row>
    <row r="179" spans="10:11" ht="15.75">
      <c r="J179" s="12" t="s">
        <v>206</v>
      </c>
      <c r="K179" s="12" t="s">
        <v>194</v>
      </c>
    </row>
    <row r="180" spans="10:11" ht="15.75">
      <c r="J180" s="12" t="s">
        <v>123</v>
      </c>
      <c r="K180" s="12" t="s">
        <v>194</v>
      </c>
    </row>
    <row r="181" spans="10:11" ht="15.75">
      <c r="J181" s="12" t="s">
        <v>114</v>
      </c>
      <c r="K181" s="12" t="s">
        <v>194</v>
      </c>
    </row>
    <row r="182" spans="10:11" ht="15.75">
      <c r="J182" s="12" t="s">
        <v>207</v>
      </c>
      <c r="K182" s="12" t="s">
        <v>194</v>
      </c>
    </row>
    <row r="183" spans="10:11" ht="15.75">
      <c r="J183" s="12" t="s">
        <v>130</v>
      </c>
      <c r="K183" s="12" t="s">
        <v>194</v>
      </c>
    </row>
    <row r="184" spans="10:11" ht="15.75">
      <c r="J184" s="12" t="s">
        <v>83</v>
      </c>
      <c r="K184" s="12" t="s">
        <v>194</v>
      </c>
    </row>
    <row r="185" spans="10:11" ht="15.75">
      <c r="J185" s="12" t="s">
        <v>110</v>
      </c>
      <c r="K185" s="12" t="s">
        <v>195</v>
      </c>
    </row>
    <row r="186" spans="10:11" ht="15.75">
      <c r="J186" s="12" t="s">
        <v>116</v>
      </c>
      <c r="K186" s="12" t="s">
        <v>195</v>
      </c>
    </row>
    <row r="187" spans="10:11" ht="15.75">
      <c r="J187" s="12" t="s">
        <v>118</v>
      </c>
      <c r="K187" s="12" t="s">
        <v>195</v>
      </c>
    </row>
    <row r="188" spans="10:11" ht="15.75">
      <c r="J188" s="12" t="s">
        <v>120</v>
      </c>
      <c r="K188" s="12" t="s">
        <v>195</v>
      </c>
    </row>
    <row r="189" spans="10:11" ht="15.75">
      <c r="J189" s="12" t="s">
        <v>122</v>
      </c>
      <c r="K189" s="12" t="s">
        <v>195</v>
      </c>
    </row>
    <row r="190" spans="10:11" ht="15.75">
      <c r="J190" s="12" t="s">
        <v>129</v>
      </c>
      <c r="K190" s="12" t="s">
        <v>195</v>
      </c>
    </row>
    <row r="191" spans="10:11" ht="15.75">
      <c r="J191" s="12" t="s">
        <v>177</v>
      </c>
      <c r="K191" s="12" t="s">
        <v>195</v>
      </c>
    </row>
    <row r="192" spans="10:11" ht="15.75">
      <c r="J192" s="12" t="s">
        <v>111</v>
      </c>
      <c r="K192" s="12" t="s">
        <v>196</v>
      </c>
    </row>
    <row r="193" spans="10:11" ht="15.75">
      <c r="J193" s="12" t="s">
        <v>112</v>
      </c>
      <c r="K193" s="12" t="s">
        <v>196</v>
      </c>
    </row>
    <row r="194" spans="10:11" ht="15.75">
      <c r="J194" s="12" t="s">
        <v>9</v>
      </c>
      <c r="K194" s="12" t="s">
        <v>192</v>
      </c>
    </row>
    <row r="195" spans="10:11" ht="15.75">
      <c r="J195" s="12" t="s">
        <v>94</v>
      </c>
      <c r="K195" s="12" t="s">
        <v>192</v>
      </c>
    </row>
    <row r="196" spans="10:11" ht="15.75">
      <c r="J196" s="12" t="s">
        <v>95</v>
      </c>
      <c r="K196" s="12" t="s">
        <v>192</v>
      </c>
    </row>
    <row r="197" spans="10:11" ht="15.75">
      <c r="J197" s="12" t="s">
        <v>14</v>
      </c>
      <c r="K197" s="12" t="s">
        <v>192</v>
      </c>
    </row>
    <row r="198" spans="10:11" ht="15.75">
      <c r="J198" s="12" t="s">
        <v>15</v>
      </c>
      <c r="K198" s="12" t="s">
        <v>192</v>
      </c>
    </row>
    <row r="199" spans="10:11" ht="15.75">
      <c r="J199" s="12" t="s">
        <v>86</v>
      </c>
      <c r="K199" s="12" t="s">
        <v>192</v>
      </c>
    </row>
    <row r="200" spans="10:11" ht="15.75">
      <c r="J200" s="12" t="s">
        <v>19</v>
      </c>
      <c r="K200" s="12" t="s">
        <v>192</v>
      </c>
    </row>
    <row r="201" spans="10:11" ht="15.75">
      <c r="J201" s="12" t="s">
        <v>20</v>
      </c>
      <c r="K201" s="12" t="s">
        <v>192</v>
      </c>
    </row>
    <row r="202" spans="10:11" ht="15.75">
      <c r="J202" s="12" t="s">
        <v>21</v>
      </c>
      <c r="K202" s="12" t="s">
        <v>192</v>
      </c>
    </row>
    <row r="203" spans="10:11" ht="15.75">
      <c r="J203" s="12" t="s">
        <v>23</v>
      </c>
      <c r="K203" s="12" t="s">
        <v>192</v>
      </c>
    </row>
    <row r="204" spans="10:11" ht="15.75">
      <c r="J204" s="12" t="s">
        <v>24</v>
      </c>
      <c r="K204" s="12" t="s">
        <v>192</v>
      </c>
    </row>
    <row r="205" spans="10:11" ht="15.75">
      <c r="J205" s="12" t="s">
        <v>26</v>
      </c>
      <c r="K205" s="12" t="s">
        <v>192</v>
      </c>
    </row>
    <row r="206" spans="10:11" ht="15.75">
      <c r="J206" s="12" t="s">
        <v>28</v>
      </c>
      <c r="K206" s="12" t="s">
        <v>192</v>
      </c>
    </row>
    <row r="207" spans="10:11" ht="15.75">
      <c r="J207" s="12" t="s">
        <v>30</v>
      </c>
      <c r="K207" s="12" t="s">
        <v>192</v>
      </c>
    </row>
    <row r="208" spans="10:11" ht="15.75">
      <c r="J208" s="12" t="s">
        <v>33</v>
      </c>
      <c r="K208" s="12" t="s">
        <v>192</v>
      </c>
    </row>
    <row r="209" spans="10:11" ht="15.75">
      <c r="J209" s="12" t="s">
        <v>34</v>
      </c>
      <c r="K209" s="12" t="s">
        <v>192</v>
      </c>
    </row>
    <row r="210" spans="10:11" ht="15.75">
      <c r="J210" s="12" t="s">
        <v>42</v>
      </c>
      <c r="K210" s="12" t="s">
        <v>192</v>
      </c>
    </row>
    <row r="211" spans="10:11" ht="15.75">
      <c r="J211" s="12" t="s">
        <v>47</v>
      </c>
      <c r="K211" s="12" t="s">
        <v>192</v>
      </c>
    </row>
    <row r="212" spans="10:11" ht="15.75">
      <c r="J212" s="12" t="s">
        <v>48</v>
      </c>
      <c r="K212" s="12" t="s">
        <v>192</v>
      </c>
    </row>
    <row r="213" spans="10:11" ht="15.75">
      <c r="J213" s="12" t="s">
        <v>51</v>
      </c>
      <c r="K213" s="12" t="s">
        <v>192</v>
      </c>
    </row>
    <row r="214" spans="10:11" ht="15.75">
      <c r="J214" s="12" t="s">
        <v>52</v>
      </c>
      <c r="K214" s="12" t="s">
        <v>192</v>
      </c>
    </row>
    <row r="215" spans="10:11" ht="15.75">
      <c r="J215" s="12" t="s">
        <v>55</v>
      </c>
      <c r="K215" s="12" t="s">
        <v>192</v>
      </c>
    </row>
    <row r="216" spans="10:11" ht="15.75">
      <c r="J216" s="12" t="s">
        <v>60</v>
      </c>
      <c r="K216" s="12" t="s">
        <v>192</v>
      </c>
    </row>
    <row r="217" spans="10:11" ht="15.75">
      <c r="J217" s="12" t="s">
        <v>66</v>
      </c>
      <c r="K217" s="12" t="s">
        <v>192</v>
      </c>
    </row>
    <row r="218" spans="10:11" ht="15.75">
      <c r="J218" s="12" t="s">
        <v>132</v>
      </c>
      <c r="K218" s="12" t="s">
        <v>192</v>
      </c>
    </row>
    <row r="219" spans="10:11" ht="15.75">
      <c r="J219" s="12" t="s">
        <v>69</v>
      </c>
      <c r="K219" s="12" t="s">
        <v>192</v>
      </c>
    </row>
    <row r="220" spans="10:11" ht="15.75">
      <c r="J220" s="12" t="s">
        <v>70</v>
      </c>
      <c r="K220" s="12" t="s">
        <v>192</v>
      </c>
    </row>
    <row r="221" spans="10:11" ht="15.75">
      <c r="J221" s="12" t="s">
        <v>93</v>
      </c>
      <c r="K221" s="12" t="s">
        <v>190</v>
      </c>
    </row>
    <row r="222" spans="10:11" ht="15.75">
      <c r="J222" s="12" t="s">
        <v>146</v>
      </c>
      <c r="K222" s="12" t="s">
        <v>190</v>
      </c>
    </row>
    <row r="223" spans="10:11" ht="15.75">
      <c r="J223" s="12" t="s">
        <v>32</v>
      </c>
      <c r="K223" s="12" t="s">
        <v>190</v>
      </c>
    </row>
    <row r="224" spans="10:11" ht="15.75">
      <c r="J224" s="12" t="s">
        <v>178</v>
      </c>
      <c r="K224" s="12" t="s">
        <v>190</v>
      </c>
    </row>
    <row r="225" spans="10:11" ht="15.75">
      <c r="J225" s="1" t="s">
        <v>210</v>
      </c>
      <c r="K225" s="12" t="s">
        <v>188</v>
      </c>
    </row>
    <row r="226" ht="15.75">
      <c r="J226" s="1" t="s">
        <v>212</v>
      </c>
    </row>
    <row r="227" ht="15.75">
      <c r="J227" s="1" t="s">
        <v>213</v>
      </c>
    </row>
    <row r="228" ht="15.75">
      <c r="J228" s="1">
        <v>20008</v>
      </c>
    </row>
    <row r="229" ht="15.75">
      <c r="J229" s="1">
        <v>20000</v>
      </c>
    </row>
    <row r="230" ht="15.75">
      <c r="J230" s="24">
        <v>0.0191</v>
      </c>
    </row>
  </sheetData>
  <sheetProtection formatCells="0" formatColumns="0" formatRows="0" insertColumns="0" insertRows="0" insertHyperlinks="0" deleteColumns="0" deleteRows="0" sort="0" autoFilter="0" pivotTables="0"/>
  <mergeCells count="29">
    <mergeCell ref="A24:I24"/>
    <mergeCell ref="A14:C14"/>
    <mergeCell ref="E14:I14"/>
    <mergeCell ref="A15:C15"/>
    <mergeCell ref="D15:I15"/>
    <mergeCell ref="A16:I16"/>
    <mergeCell ref="A23:C23"/>
    <mergeCell ref="A10:A11"/>
    <mergeCell ref="D10:I11"/>
    <mergeCell ref="A12:C12"/>
    <mergeCell ref="D12:F12"/>
    <mergeCell ref="G12:H12"/>
    <mergeCell ref="A13:C13"/>
    <mergeCell ref="D13:H13"/>
    <mergeCell ref="A6:C6"/>
    <mergeCell ref="D6:I6"/>
    <mergeCell ref="A7:C7"/>
    <mergeCell ref="F7:H7"/>
    <mergeCell ref="A8:C9"/>
    <mergeCell ref="D8:F8"/>
    <mergeCell ref="G8:H9"/>
    <mergeCell ref="I8:I9"/>
    <mergeCell ref="D9:E9"/>
    <mergeCell ref="A1:I1"/>
    <mergeCell ref="A4:C4"/>
    <mergeCell ref="D4:F4"/>
    <mergeCell ref="G4:I4"/>
    <mergeCell ref="A5:C5"/>
    <mergeCell ref="D5:I5"/>
  </mergeCells>
  <dataValidations count="2">
    <dataValidation type="list" allowBlank="1" showInputMessage="1" showErrorMessage="1" sqref="I8:I9 D14">
      <formula1>$J$226:$J$227</formula1>
    </dataValidation>
    <dataValidation type="list" allowBlank="1" showInputMessage="1" showErrorMessage="1" sqref="A18:A22">
      <formula1>$J$34:$J$225</formula1>
    </dataValidation>
  </dataValidations>
  <printOptions horizontalCentered="1"/>
  <pageMargins left="0.11811023622047245" right="0.11811023622047245" top="0.35433070866141736" bottom="0.35433070866141736" header="0.31496062992125984" footer="0.31496062992125984"/>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M230"/>
  <sheetViews>
    <sheetView showGridLines="0" tabSelected="1" zoomScalePageLayoutView="0" workbookViewId="0" topLeftCell="A1">
      <selection activeCell="K8" sqref="K8"/>
    </sheetView>
  </sheetViews>
  <sheetFormatPr defaultColWidth="9.00390625" defaultRowHeight="15.75"/>
  <cols>
    <col min="1" max="1" width="21.125" style="1" customWidth="1"/>
    <col min="2" max="2" width="0.875" style="1" hidden="1" customWidth="1"/>
    <col min="3" max="3" width="7.625" style="1" customWidth="1"/>
    <col min="4" max="5" width="9.375" style="1" customWidth="1"/>
    <col min="6" max="6" width="19.50390625" style="1" customWidth="1"/>
    <col min="7" max="7" width="13.75390625" style="1" customWidth="1"/>
    <col min="8" max="8" width="16.625" style="1" customWidth="1"/>
    <col min="9" max="9" width="20.75390625" style="1" customWidth="1"/>
    <col min="10" max="10" width="36.125" style="1" customWidth="1"/>
    <col min="11" max="16384" width="9.00390625" style="1" customWidth="1"/>
  </cols>
  <sheetData>
    <row r="1" spans="1:9" ht="45" customHeight="1">
      <c r="A1" s="42" t="s">
        <v>229</v>
      </c>
      <c r="B1" s="42"/>
      <c r="C1" s="43"/>
      <c r="D1" s="43"/>
      <c r="E1" s="43"/>
      <c r="F1" s="43"/>
      <c r="G1" s="43"/>
      <c r="H1" s="43"/>
      <c r="I1" s="43"/>
    </row>
    <row r="2" spans="1:10" ht="16.5">
      <c r="A2" s="2"/>
      <c r="B2" s="2"/>
      <c r="C2" s="2"/>
      <c r="D2" s="2"/>
      <c r="E2" s="2"/>
      <c r="F2" s="2"/>
      <c r="G2" s="3"/>
      <c r="H2" s="35" t="s">
        <v>235</v>
      </c>
      <c r="I2" s="36" t="s">
        <v>236</v>
      </c>
      <c r="J2" s="95" t="s">
        <v>251</v>
      </c>
    </row>
    <row r="3" spans="1:9" ht="5.25" customHeight="1" thickBot="1">
      <c r="A3" s="4"/>
      <c r="B3" s="4"/>
      <c r="C3" s="4"/>
      <c r="D3" s="4"/>
      <c r="E3" s="4"/>
      <c r="F3" s="4"/>
      <c r="G3" s="5"/>
      <c r="H3" s="6"/>
      <c r="I3" s="7"/>
    </row>
    <row r="4" spans="1:9" ht="48" customHeight="1">
      <c r="A4" s="44" t="s">
        <v>215</v>
      </c>
      <c r="B4" s="45"/>
      <c r="C4" s="46"/>
      <c r="D4" s="47">
        <f>IF(F23=0,"",F23)</f>
        <v>7400</v>
      </c>
      <c r="E4" s="47"/>
      <c r="F4" s="47"/>
      <c r="G4" s="48" t="s">
        <v>219</v>
      </c>
      <c r="H4" s="48"/>
      <c r="I4" s="49"/>
    </row>
    <row r="5" spans="1:9" ht="32.25" customHeight="1">
      <c r="A5" s="50" t="s">
        <v>221</v>
      </c>
      <c r="B5" s="51"/>
      <c r="C5" s="52"/>
      <c r="D5" s="53" t="s">
        <v>238</v>
      </c>
      <c r="E5" s="54"/>
      <c r="F5" s="54"/>
      <c r="G5" s="54"/>
      <c r="H5" s="54"/>
      <c r="I5" s="55"/>
    </row>
    <row r="6" spans="1:9" ht="32.25" customHeight="1">
      <c r="A6" s="50" t="s">
        <v>222</v>
      </c>
      <c r="B6" s="51"/>
      <c r="C6" s="52"/>
      <c r="D6" s="53" t="s">
        <v>244</v>
      </c>
      <c r="E6" s="54"/>
      <c r="F6" s="54"/>
      <c r="G6" s="54"/>
      <c r="H6" s="54"/>
      <c r="I6" s="55"/>
    </row>
    <row r="7" spans="1:9" ht="37.5" customHeight="1">
      <c r="A7" s="56" t="s">
        <v>223</v>
      </c>
      <c r="B7" s="57"/>
      <c r="C7" s="58"/>
      <c r="D7" s="34"/>
      <c r="E7" s="33"/>
      <c r="F7" s="68" t="s">
        <v>239</v>
      </c>
      <c r="G7" s="63"/>
      <c r="H7" s="63"/>
      <c r="I7" s="27"/>
    </row>
    <row r="8" spans="1:9" ht="32.25" customHeight="1">
      <c r="A8" s="56" t="s">
        <v>224</v>
      </c>
      <c r="B8" s="57"/>
      <c r="C8" s="58"/>
      <c r="D8" s="62" t="s">
        <v>240</v>
      </c>
      <c r="E8" s="63"/>
      <c r="F8" s="64"/>
      <c r="G8" s="37" t="s">
        <v>231</v>
      </c>
      <c r="H8" s="37"/>
      <c r="I8" s="38"/>
    </row>
    <row r="9" spans="1:9" ht="33" customHeight="1">
      <c r="A9" s="56"/>
      <c r="B9" s="57"/>
      <c r="C9" s="58"/>
      <c r="D9" s="40" t="s">
        <v>230</v>
      </c>
      <c r="E9" s="41"/>
      <c r="F9" s="25"/>
      <c r="G9" s="37"/>
      <c r="H9" s="37"/>
      <c r="I9" s="39"/>
    </row>
    <row r="10" spans="1:9" ht="22.5" customHeight="1">
      <c r="A10" s="56" t="s">
        <v>225</v>
      </c>
      <c r="B10" s="28"/>
      <c r="C10" s="29" t="s">
        <v>216</v>
      </c>
      <c r="D10" s="86" t="s">
        <v>241</v>
      </c>
      <c r="E10" s="87"/>
      <c r="F10" s="87"/>
      <c r="G10" s="87"/>
      <c r="H10" s="87"/>
      <c r="I10" s="88"/>
    </row>
    <row r="11" spans="1:9" ht="22.5" customHeight="1">
      <c r="A11" s="56"/>
      <c r="B11" s="28"/>
      <c r="C11" s="30"/>
      <c r="D11" s="89"/>
      <c r="E11" s="90"/>
      <c r="F11" s="90"/>
      <c r="G11" s="90"/>
      <c r="H11" s="90"/>
      <c r="I11" s="91"/>
    </row>
    <row r="12" spans="1:13" ht="34.5" customHeight="1">
      <c r="A12" s="56" t="s">
        <v>226</v>
      </c>
      <c r="B12" s="57"/>
      <c r="C12" s="58"/>
      <c r="D12" s="92" t="s">
        <v>242</v>
      </c>
      <c r="E12" s="59"/>
      <c r="F12" s="59"/>
      <c r="G12" s="60" t="s">
        <v>237</v>
      </c>
      <c r="H12" s="61"/>
      <c r="I12" s="31" t="s">
        <v>217</v>
      </c>
      <c r="J12" s="95" t="s">
        <v>245</v>
      </c>
      <c r="K12" s="96"/>
      <c r="L12" s="96"/>
      <c r="M12" s="96"/>
    </row>
    <row r="13" spans="1:9" ht="31.5" customHeight="1">
      <c r="A13" s="56" t="s">
        <v>227</v>
      </c>
      <c r="B13" s="57"/>
      <c r="C13" s="58"/>
      <c r="D13" s="93" t="s">
        <v>243</v>
      </c>
      <c r="E13" s="61"/>
      <c r="F13" s="61"/>
      <c r="G13" s="61"/>
      <c r="H13" s="61"/>
      <c r="I13" s="32" t="s">
        <v>220</v>
      </c>
    </row>
    <row r="14" spans="1:9" ht="31.5" customHeight="1">
      <c r="A14" s="69" t="s">
        <v>233</v>
      </c>
      <c r="B14" s="70"/>
      <c r="C14" s="51"/>
      <c r="D14" s="26" t="s">
        <v>218</v>
      </c>
      <c r="E14" s="71" t="s">
        <v>214</v>
      </c>
      <c r="F14" s="71"/>
      <c r="G14" s="71"/>
      <c r="H14" s="71"/>
      <c r="I14" s="72"/>
    </row>
    <row r="15" spans="1:9" ht="32.25" customHeight="1" thickBot="1">
      <c r="A15" s="73" t="s">
        <v>228</v>
      </c>
      <c r="B15" s="74"/>
      <c r="C15" s="75"/>
      <c r="D15" s="76"/>
      <c r="E15" s="77"/>
      <c r="F15" s="77"/>
      <c r="G15" s="77"/>
      <c r="H15" s="77"/>
      <c r="I15" s="78"/>
    </row>
    <row r="16" spans="1:9" ht="69" customHeight="1" thickBot="1">
      <c r="A16" s="79" t="s">
        <v>232</v>
      </c>
      <c r="B16" s="80"/>
      <c r="C16" s="81"/>
      <c r="D16" s="81"/>
      <c r="E16" s="81"/>
      <c r="F16" s="81"/>
      <c r="G16" s="81"/>
      <c r="H16" s="81"/>
      <c r="I16" s="82"/>
    </row>
    <row r="17" spans="1:9" ht="31.5">
      <c r="A17" s="8" t="s">
        <v>0</v>
      </c>
      <c r="B17" s="22"/>
      <c r="C17" s="9" t="s">
        <v>1</v>
      </c>
      <c r="D17" s="9" t="s">
        <v>2</v>
      </c>
      <c r="E17" s="9" t="s">
        <v>3</v>
      </c>
      <c r="F17" s="10" t="s">
        <v>4</v>
      </c>
      <c r="G17" s="10" t="s">
        <v>5</v>
      </c>
      <c r="H17" s="10" t="s">
        <v>6</v>
      </c>
      <c r="I17" s="11" t="s">
        <v>7</v>
      </c>
    </row>
    <row r="18" spans="1:9" ht="30" customHeight="1">
      <c r="A18" s="13" t="s">
        <v>75</v>
      </c>
      <c r="B18" s="23" t="str">
        <f>IF(ISERROR(VLOOKUP(A18,$J$34:$K$225,2,0)),"00",VLOOKUP(A18,$J$34:$K$225,2,0))</f>
        <v>9B</v>
      </c>
      <c r="C18" s="14">
        <v>2</v>
      </c>
      <c r="D18" s="14" t="s">
        <v>234</v>
      </c>
      <c r="E18" s="14">
        <v>1500</v>
      </c>
      <c r="F18" s="18">
        <f>C18*E18</f>
        <v>3000</v>
      </c>
      <c r="G18" s="15"/>
      <c r="H18" s="18">
        <f>IF(OR(B18="00",AND($D$14="是",B18="50"),AND(F18&lt;$J$228+1,B18="50"),AND(F18&lt;$J$229,OR(B18="9A",B18="9B"))),0,F18*$J$230)</f>
        <v>0</v>
      </c>
      <c r="I18" s="21">
        <f>F18-G18-H18</f>
        <v>3000</v>
      </c>
    </row>
    <row r="19" spans="1:9" ht="30" customHeight="1">
      <c r="A19" s="13" t="s">
        <v>201</v>
      </c>
      <c r="B19" s="23" t="str">
        <f>IF(ISERROR(VLOOKUP(A19,$J$34:$K$225,2,0)),"00",VLOOKUP(A19,$J$34:$K$225,2,0))</f>
        <v>00</v>
      </c>
      <c r="C19" s="14">
        <v>1</v>
      </c>
      <c r="D19" s="14" t="s">
        <v>246</v>
      </c>
      <c r="E19" s="14">
        <v>1200</v>
      </c>
      <c r="F19" s="18">
        <f>C19*E19</f>
        <v>1200</v>
      </c>
      <c r="G19" s="15"/>
      <c r="H19" s="18">
        <f>IF(OR(B19="00",AND($D$14="是",B19="50"),AND(F19&lt;$J$228+1,B19="50"),AND(F19&lt;$J$229,OR(B19="9A",B19="9B"))),0,F19*$J$230)</f>
        <v>0</v>
      </c>
      <c r="I19" s="21">
        <f>F19-G19-H19</f>
        <v>1200</v>
      </c>
    </row>
    <row r="20" spans="1:9" ht="30" customHeight="1">
      <c r="A20" s="13" t="s">
        <v>74</v>
      </c>
      <c r="B20" s="23" t="str">
        <f>IF(ISERROR(VLOOKUP(A20,$J$34:$K$225,2,0)),"00",VLOOKUP(A20,$J$34:$K$225,2,0))</f>
        <v>00</v>
      </c>
      <c r="C20" s="14">
        <v>1</v>
      </c>
      <c r="D20" s="14" t="s">
        <v>247</v>
      </c>
      <c r="E20" s="14">
        <v>3200</v>
      </c>
      <c r="F20" s="18">
        <f>C20*E20</f>
        <v>3200</v>
      </c>
      <c r="G20" s="15"/>
      <c r="H20" s="18">
        <f>IF(OR(B20="00",AND($D$14="是",B20="50"),AND(F20&lt;$J$228+1,B20="50"),AND(F20&lt;$J$229,OR(B20="9A",B20="9B"))),0,F20*$J$230)</f>
        <v>0</v>
      </c>
      <c r="I20" s="21">
        <f>F20-G20-H20</f>
        <v>3200</v>
      </c>
    </row>
    <row r="21" spans="1:9" ht="30" customHeight="1">
      <c r="A21" s="13"/>
      <c r="B21" s="23" t="str">
        <f>IF(ISERROR(VLOOKUP(A21,$J$34:$K$225,2,0)),"00",VLOOKUP(A21,$J$34:$K$225,2,0))</f>
        <v>00</v>
      </c>
      <c r="C21" s="14"/>
      <c r="D21" s="14"/>
      <c r="E21" s="14"/>
      <c r="F21" s="18">
        <f>C21*E21</f>
        <v>0</v>
      </c>
      <c r="G21" s="15"/>
      <c r="H21" s="18">
        <f>IF(OR(B21="00",AND($D$14="是",B21="50"),AND(F21&lt;$J$228+1,B21="50"),AND(F21&lt;$J$229,OR(B21="9A",B21="9B"))),0,F21*$J$230)</f>
        <v>0</v>
      </c>
      <c r="I21" s="21">
        <f>F21-G21-H21</f>
        <v>0</v>
      </c>
    </row>
    <row r="22" spans="1:9" ht="30" customHeight="1">
      <c r="A22" s="13"/>
      <c r="B22" s="23" t="str">
        <f>IF(ISERROR(VLOOKUP(A22,$J$34:$K$225,2,0)),"00",VLOOKUP(A22,$J$34:$K$225,2,0))</f>
        <v>00</v>
      </c>
      <c r="C22" s="14"/>
      <c r="D22" s="14"/>
      <c r="E22" s="14"/>
      <c r="F22" s="18">
        <f>C22*E22</f>
        <v>0</v>
      </c>
      <c r="G22" s="15"/>
      <c r="H22" s="18">
        <f>IF(OR(B22="00",AND($D$14="是",B22="50"),AND(F22&lt;$J$228+1,B22="50"),AND(F22&lt;$J$229,OR(B22="9A",B22="9B"))),0,F22*$J$230)</f>
        <v>0</v>
      </c>
      <c r="I22" s="21">
        <f>F22-G22-H22</f>
        <v>0</v>
      </c>
    </row>
    <row r="23" spans="1:9" ht="30" customHeight="1" thickBot="1">
      <c r="A23" s="83" t="s">
        <v>8</v>
      </c>
      <c r="B23" s="84"/>
      <c r="C23" s="85"/>
      <c r="D23" s="16"/>
      <c r="E23" s="17"/>
      <c r="F23" s="19">
        <f>SUM(F18:F22)</f>
        <v>7400</v>
      </c>
      <c r="G23" s="19">
        <f>SUM(G18:G22)</f>
        <v>0</v>
      </c>
      <c r="H23" s="19">
        <f>SUM(H18:H22)</f>
        <v>0</v>
      </c>
      <c r="I23" s="20">
        <f>SUM(I18:I22)</f>
        <v>7400</v>
      </c>
    </row>
    <row r="24" spans="1:9" ht="106.5" customHeight="1" thickBot="1">
      <c r="A24" s="65" t="s">
        <v>248</v>
      </c>
      <c r="B24" s="66"/>
      <c r="C24" s="66"/>
      <c r="D24" s="66"/>
      <c r="E24" s="66"/>
      <c r="F24" s="66"/>
      <c r="G24" s="66"/>
      <c r="H24" s="66"/>
      <c r="I24" s="67"/>
    </row>
    <row r="33" spans="10:11" ht="15.75">
      <c r="J33" s="12" t="s">
        <v>208</v>
      </c>
      <c r="K33" s="12" t="s">
        <v>209</v>
      </c>
    </row>
    <row r="34" spans="10:11" ht="15.75">
      <c r="J34" s="12" t="s">
        <v>74</v>
      </c>
      <c r="K34" s="12" t="s">
        <v>188</v>
      </c>
    </row>
    <row r="35" spans="10:11" ht="15.75">
      <c r="J35" s="12" t="s">
        <v>104</v>
      </c>
      <c r="K35" s="12" t="s">
        <v>188</v>
      </c>
    </row>
    <row r="36" spans="10:11" ht="15.75">
      <c r="J36" s="12" t="s">
        <v>105</v>
      </c>
      <c r="K36" s="12" t="s">
        <v>188</v>
      </c>
    </row>
    <row r="37" spans="10:11" ht="15.75">
      <c r="J37" s="12" t="s">
        <v>201</v>
      </c>
      <c r="K37" s="12" t="s">
        <v>188</v>
      </c>
    </row>
    <row r="38" spans="10:11" ht="15.75">
      <c r="J38" s="12" t="s">
        <v>18</v>
      </c>
      <c r="K38" s="12" t="s">
        <v>189</v>
      </c>
    </row>
    <row r="39" spans="10:11" ht="15.75">
      <c r="J39" s="12" t="s">
        <v>131</v>
      </c>
      <c r="K39" s="12" t="s">
        <v>189</v>
      </c>
    </row>
    <row r="40" spans="10:11" ht="15.75">
      <c r="J40" s="12" t="s">
        <v>134</v>
      </c>
      <c r="K40" s="12" t="s">
        <v>189</v>
      </c>
    </row>
    <row r="41" spans="10:11" ht="15.75">
      <c r="J41" s="12" t="s">
        <v>135</v>
      </c>
      <c r="K41" s="12" t="s">
        <v>189</v>
      </c>
    </row>
    <row r="42" spans="10:11" ht="15.75">
      <c r="J42" s="12" t="s">
        <v>136</v>
      </c>
      <c r="K42" s="12" t="s">
        <v>189</v>
      </c>
    </row>
    <row r="43" spans="10:11" ht="15.75">
      <c r="J43" s="12" t="s">
        <v>137</v>
      </c>
      <c r="K43" s="12" t="s">
        <v>189</v>
      </c>
    </row>
    <row r="44" spans="10:11" ht="15.75">
      <c r="J44" s="12" t="s">
        <v>138</v>
      </c>
      <c r="K44" s="12" t="s">
        <v>189</v>
      </c>
    </row>
    <row r="45" spans="10:11" ht="15.75">
      <c r="J45" s="12" t="s">
        <v>139</v>
      </c>
      <c r="K45" s="12" t="s">
        <v>189</v>
      </c>
    </row>
    <row r="46" spans="10:11" ht="15.75">
      <c r="J46" s="12" t="s">
        <v>180</v>
      </c>
      <c r="K46" s="12" t="s">
        <v>189</v>
      </c>
    </row>
    <row r="47" spans="10:11" ht="15.75">
      <c r="J47" s="12" t="s">
        <v>181</v>
      </c>
      <c r="K47" s="12" t="s">
        <v>189</v>
      </c>
    </row>
    <row r="48" spans="10:11" ht="15.75">
      <c r="J48" s="12" t="s">
        <v>182</v>
      </c>
      <c r="K48" s="12" t="s">
        <v>189</v>
      </c>
    </row>
    <row r="49" spans="10:11" ht="15.75">
      <c r="J49" s="12" t="s">
        <v>183</v>
      </c>
      <c r="K49" s="12" t="s">
        <v>189</v>
      </c>
    </row>
    <row r="50" spans="10:11" ht="15.75">
      <c r="J50" s="12" t="s">
        <v>184</v>
      </c>
      <c r="K50" s="12" t="s">
        <v>189</v>
      </c>
    </row>
    <row r="51" spans="10:11" ht="15.75">
      <c r="J51" s="12" t="s">
        <v>185</v>
      </c>
      <c r="K51" s="12" t="s">
        <v>189</v>
      </c>
    </row>
    <row r="52" spans="10:11" ht="15.75">
      <c r="J52" s="12" t="s">
        <v>186</v>
      </c>
      <c r="K52" s="12" t="s">
        <v>189</v>
      </c>
    </row>
    <row r="53" spans="10:11" ht="15.75">
      <c r="J53" s="12" t="s">
        <v>187</v>
      </c>
      <c r="K53" s="12" t="s">
        <v>189</v>
      </c>
    </row>
    <row r="54" spans="10:11" ht="15.75">
      <c r="J54" s="12" t="s">
        <v>133</v>
      </c>
      <c r="K54" s="12" t="s">
        <v>190</v>
      </c>
    </row>
    <row r="55" spans="10:11" ht="15.75">
      <c r="J55" s="12" t="s">
        <v>141</v>
      </c>
      <c r="K55" s="12" t="s">
        <v>190</v>
      </c>
    </row>
    <row r="56" spans="10:11" ht="15.75">
      <c r="J56" s="12" t="s">
        <v>143</v>
      </c>
      <c r="K56" s="12" t="s">
        <v>190</v>
      </c>
    </row>
    <row r="57" spans="10:11" ht="15.75">
      <c r="J57" s="12" t="s">
        <v>144</v>
      </c>
      <c r="K57" s="12" t="s">
        <v>190</v>
      </c>
    </row>
    <row r="58" spans="10:11" ht="15.75">
      <c r="J58" s="12" t="s">
        <v>148</v>
      </c>
      <c r="K58" s="12" t="s">
        <v>190</v>
      </c>
    </row>
    <row r="59" spans="10:11" ht="15.75">
      <c r="J59" s="12" t="s">
        <v>168</v>
      </c>
      <c r="K59" s="12" t="s">
        <v>190</v>
      </c>
    </row>
    <row r="60" spans="10:11" ht="15.75">
      <c r="J60" s="12" t="s">
        <v>75</v>
      </c>
      <c r="K60" s="12" t="s">
        <v>190</v>
      </c>
    </row>
    <row r="61" spans="10:11" ht="15.75">
      <c r="J61" s="12" t="s">
        <v>76</v>
      </c>
      <c r="K61" s="12" t="s">
        <v>190</v>
      </c>
    </row>
    <row r="62" spans="10:11" ht="15.75">
      <c r="J62" s="12" t="s">
        <v>170</v>
      </c>
      <c r="K62" s="12" t="s">
        <v>190</v>
      </c>
    </row>
    <row r="63" spans="10:11" ht="15.75">
      <c r="J63" s="12" t="s">
        <v>174</v>
      </c>
      <c r="K63" s="12" t="s">
        <v>190</v>
      </c>
    </row>
    <row r="64" spans="10:11" ht="15.75">
      <c r="J64" s="12" t="s">
        <v>175</v>
      </c>
      <c r="K64" s="12" t="s">
        <v>190</v>
      </c>
    </row>
    <row r="65" spans="10:11" ht="15.75">
      <c r="J65" s="12" t="s">
        <v>176</v>
      </c>
      <c r="K65" s="12" t="s">
        <v>190</v>
      </c>
    </row>
    <row r="66" spans="10:11" ht="15.75">
      <c r="J66" s="12" t="s">
        <v>197</v>
      </c>
      <c r="K66" s="12" t="s">
        <v>188</v>
      </c>
    </row>
    <row r="67" spans="10:11" ht="15.75">
      <c r="J67" s="12" t="s">
        <v>96</v>
      </c>
      <c r="K67" s="12" t="s">
        <v>188</v>
      </c>
    </row>
    <row r="68" spans="10:11" ht="15.75">
      <c r="J68" s="12" t="s">
        <v>198</v>
      </c>
      <c r="K68" s="12" t="s">
        <v>188</v>
      </c>
    </row>
    <row r="69" spans="10:11" ht="15.75">
      <c r="J69" s="12" t="s">
        <v>99</v>
      </c>
      <c r="K69" s="12" t="s">
        <v>188</v>
      </c>
    </row>
    <row r="70" spans="10:11" ht="15.75">
      <c r="J70" s="12" t="s">
        <v>101</v>
      </c>
      <c r="K70" s="12" t="s">
        <v>188</v>
      </c>
    </row>
    <row r="71" spans="10:11" ht="15.75">
      <c r="J71" s="12" t="s">
        <v>199</v>
      </c>
      <c r="K71" s="12" t="s">
        <v>188</v>
      </c>
    </row>
    <row r="72" spans="10:11" ht="15.75">
      <c r="J72" s="12" t="s">
        <v>103</v>
      </c>
      <c r="K72" s="12" t="s">
        <v>188</v>
      </c>
    </row>
    <row r="73" spans="10:11" ht="15.75">
      <c r="J73" s="12" t="s">
        <v>200</v>
      </c>
      <c r="K73" s="12" t="s">
        <v>188</v>
      </c>
    </row>
    <row r="74" spans="10:11" ht="15.75">
      <c r="J74" s="12" t="s">
        <v>109</v>
      </c>
      <c r="K74" s="12" t="s">
        <v>188</v>
      </c>
    </row>
    <row r="75" spans="10:11" ht="15.75">
      <c r="J75" s="12" t="s">
        <v>35</v>
      </c>
      <c r="K75" s="12" t="s">
        <v>188</v>
      </c>
    </row>
    <row r="76" spans="10:11" ht="15.75">
      <c r="J76" s="12" t="s">
        <v>38</v>
      </c>
      <c r="K76" s="12" t="s">
        <v>188</v>
      </c>
    </row>
    <row r="77" spans="10:11" ht="15.75">
      <c r="J77" s="12" t="s">
        <v>40</v>
      </c>
      <c r="K77" s="12" t="s">
        <v>188</v>
      </c>
    </row>
    <row r="78" spans="10:11" ht="15.75">
      <c r="J78" s="12" t="s">
        <v>85</v>
      </c>
      <c r="K78" s="12" t="s">
        <v>188</v>
      </c>
    </row>
    <row r="79" spans="10:11" ht="15.75">
      <c r="J79" s="12" t="s">
        <v>43</v>
      </c>
      <c r="K79" s="12" t="s">
        <v>188</v>
      </c>
    </row>
    <row r="80" spans="10:11" ht="15.75">
      <c r="J80" s="12" t="s">
        <v>44</v>
      </c>
      <c r="K80" s="12" t="s">
        <v>188</v>
      </c>
    </row>
    <row r="81" spans="10:11" ht="15.75">
      <c r="J81" s="12" t="s">
        <v>45</v>
      </c>
      <c r="K81" s="12" t="s">
        <v>188</v>
      </c>
    </row>
    <row r="82" spans="10:11" ht="15.75">
      <c r="J82" s="12" t="s">
        <v>115</v>
      </c>
      <c r="K82" s="12" t="s">
        <v>188</v>
      </c>
    </row>
    <row r="83" spans="10:11" ht="15.75">
      <c r="J83" s="12" t="s">
        <v>46</v>
      </c>
      <c r="K83" s="12" t="s">
        <v>188</v>
      </c>
    </row>
    <row r="84" spans="10:11" ht="15.75">
      <c r="J84" s="12" t="s">
        <v>117</v>
      </c>
      <c r="K84" s="12" t="s">
        <v>188</v>
      </c>
    </row>
    <row r="85" spans="10:11" ht="15.75">
      <c r="J85" s="12" t="s">
        <v>119</v>
      </c>
      <c r="K85" s="12" t="s">
        <v>188</v>
      </c>
    </row>
    <row r="86" spans="10:11" ht="15.75">
      <c r="J86" s="12" t="s">
        <v>121</v>
      </c>
      <c r="K86" s="12" t="s">
        <v>188</v>
      </c>
    </row>
    <row r="87" spans="10:11" ht="15.75">
      <c r="J87" s="12" t="s">
        <v>125</v>
      </c>
      <c r="K87" s="12" t="s">
        <v>188</v>
      </c>
    </row>
    <row r="88" spans="10:11" ht="15.75">
      <c r="J88" s="12" t="s">
        <v>126</v>
      </c>
      <c r="K88" s="12" t="s">
        <v>188</v>
      </c>
    </row>
    <row r="89" spans="10:11" ht="15.75">
      <c r="J89" s="12" t="s">
        <v>128</v>
      </c>
      <c r="K89" s="12" t="s">
        <v>188</v>
      </c>
    </row>
    <row r="90" spans="10:11" ht="15.75">
      <c r="J90" s="12" t="s">
        <v>202</v>
      </c>
      <c r="K90" s="12" t="s">
        <v>188</v>
      </c>
    </row>
    <row r="91" spans="10:11" ht="15.75">
      <c r="J91" s="12" t="s">
        <v>203</v>
      </c>
      <c r="K91" s="12" t="s">
        <v>188</v>
      </c>
    </row>
    <row r="92" spans="10:11" ht="15.75">
      <c r="J92" s="12" t="s">
        <v>91</v>
      </c>
      <c r="K92" s="12" t="s">
        <v>188</v>
      </c>
    </row>
    <row r="93" spans="10:11" ht="15.75">
      <c r="J93" s="12" t="s">
        <v>149</v>
      </c>
      <c r="K93" s="12" t="s">
        <v>188</v>
      </c>
    </row>
    <row r="94" spans="10:11" ht="15.75">
      <c r="J94" s="12" t="s">
        <v>150</v>
      </c>
      <c r="K94" s="12" t="s">
        <v>188</v>
      </c>
    </row>
    <row r="95" spans="10:11" ht="15.75">
      <c r="J95" s="12" t="s">
        <v>152</v>
      </c>
      <c r="K95" s="12" t="s">
        <v>188</v>
      </c>
    </row>
    <row r="96" spans="10:11" ht="15.75">
      <c r="J96" s="12" t="s">
        <v>154</v>
      </c>
      <c r="K96" s="12" t="s">
        <v>188</v>
      </c>
    </row>
    <row r="97" spans="10:11" ht="15.75">
      <c r="J97" s="12" t="s">
        <v>160</v>
      </c>
      <c r="K97" s="12" t="s">
        <v>188</v>
      </c>
    </row>
    <row r="98" spans="10:11" ht="15.75">
      <c r="J98" s="12" t="s">
        <v>161</v>
      </c>
      <c r="K98" s="12" t="s">
        <v>188</v>
      </c>
    </row>
    <row r="99" spans="10:11" ht="15.75">
      <c r="J99" s="12" t="s">
        <v>162</v>
      </c>
      <c r="K99" s="12" t="s">
        <v>188</v>
      </c>
    </row>
    <row r="100" spans="10:11" ht="15.75">
      <c r="J100" s="12" t="s">
        <v>172</v>
      </c>
      <c r="K100" s="12" t="s">
        <v>188</v>
      </c>
    </row>
    <row r="101" spans="10:11" ht="15.75">
      <c r="J101" s="12" t="s">
        <v>77</v>
      </c>
      <c r="K101" s="12" t="s">
        <v>188</v>
      </c>
    </row>
    <row r="102" spans="10:11" ht="15.75">
      <c r="J102" s="12" t="s">
        <v>87</v>
      </c>
      <c r="K102" s="12" t="s">
        <v>188</v>
      </c>
    </row>
    <row r="103" spans="10:11" ht="15.75">
      <c r="J103" s="12" t="s">
        <v>92</v>
      </c>
      <c r="K103" s="12" t="s">
        <v>189</v>
      </c>
    </row>
    <row r="104" spans="10:11" ht="15.75">
      <c r="J104" s="12" t="s">
        <v>10</v>
      </c>
      <c r="K104" s="12" t="s">
        <v>189</v>
      </c>
    </row>
    <row r="105" spans="10:11" ht="15.75">
      <c r="J105" s="12" t="s">
        <v>11</v>
      </c>
      <c r="K105" s="12" t="s">
        <v>189</v>
      </c>
    </row>
    <row r="106" spans="10:11" ht="15.75">
      <c r="J106" s="12" t="s">
        <v>12</v>
      </c>
      <c r="K106" s="12" t="s">
        <v>189</v>
      </c>
    </row>
    <row r="107" spans="10:11" ht="15.75">
      <c r="J107" s="12" t="s">
        <v>13</v>
      </c>
      <c r="K107" s="12" t="s">
        <v>189</v>
      </c>
    </row>
    <row r="108" spans="10:11" ht="15.75">
      <c r="J108" s="12" t="s">
        <v>16</v>
      </c>
      <c r="K108" s="12" t="s">
        <v>189</v>
      </c>
    </row>
    <row r="109" spans="10:11" ht="15.75">
      <c r="J109" s="12" t="s">
        <v>17</v>
      </c>
      <c r="K109" s="12" t="s">
        <v>189</v>
      </c>
    </row>
    <row r="110" spans="10:11" ht="15.75">
      <c r="J110" s="12" t="s">
        <v>97</v>
      </c>
      <c r="K110" s="12" t="s">
        <v>189</v>
      </c>
    </row>
    <row r="111" spans="10:11" ht="15.75">
      <c r="J111" s="12" t="s">
        <v>98</v>
      </c>
      <c r="K111" s="12" t="s">
        <v>189</v>
      </c>
    </row>
    <row r="112" spans="10:11" ht="15.75">
      <c r="J112" s="12" t="s">
        <v>100</v>
      </c>
      <c r="K112" s="12" t="s">
        <v>189</v>
      </c>
    </row>
    <row r="113" spans="10:11" ht="15.75">
      <c r="J113" s="12" t="s">
        <v>102</v>
      </c>
      <c r="K113" s="12" t="s">
        <v>189</v>
      </c>
    </row>
    <row r="114" spans="10:11" ht="15.75">
      <c r="J114" s="12" t="s">
        <v>204</v>
      </c>
      <c r="K114" s="12" t="s">
        <v>189</v>
      </c>
    </row>
    <row r="115" spans="10:11" ht="15.75">
      <c r="J115" s="12" t="s">
        <v>25</v>
      </c>
      <c r="K115" s="12" t="s">
        <v>189</v>
      </c>
    </row>
    <row r="116" spans="10:11" ht="15.75">
      <c r="J116" s="12" t="s">
        <v>107</v>
      </c>
      <c r="K116" s="12" t="s">
        <v>189</v>
      </c>
    </row>
    <row r="117" spans="10:11" ht="15.75">
      <c r="J117" s="12" t="s">
        <v>27</v>
      </c>
      <c r="K117" s="12" t="s">
        <v>189</v>
      </c>
    </row>
    <row r="118" spans="10:11" ht="15.75">
      <c r="J118" s="12" t="s">
        <v>90</v>
      </c>
      <c r="K118" s="12" t="s">
        <v>189</v>
      </c>
    </row>
    <row r="119" spans="10:11" ht="15.75">
      <c r="J119" s="12" t="s">
        <v>108</v>
      </c>
      <c r="K119" s="12" t="s">
        <v>189</v>
      </c>
    </row>
    <row r="120" spans="10:11" ht="15.75">
      <c r="J120" s="12" t="s">
        <v>29</v>
      </c>
      <c r="K120" s="12" t="s">
        <v>189</v>
      </c>
    </row>
    <row r="121" spans="10:11" ht="15.75">
      <c r="J121" s="12" t="s">
        <v>31</v>
      </c>
      <c r="K121" s="12" t="s">
        <v>189</v>
      </c>
    </row>
    <row r="122" spans="10:11" ht="15.75">
      <c r="J122" s="12" t="s">
        <v>36</v>
      </c>
      <c r="K122" s="12" t="s">
        <v>189</v>
      </c>
    </row>
    <row r="123" spans="10:11" ht="15.75">
      <c r="J123" s="12" t="s">
        <v>37</v>
      </c>
      <c r="K123" s="12" t="s">
        <v>189</v>
      </c>
    </row>
    <row r="124" spans="10:11" ht="15.75">
      <c r="J124" s="12" t="s">
        <v>113</v>
      </c>
      <c r="K124" s="12" t="s">
        <v>189</v>
      </c>
    </row>
    <row r="125" spans="10:11" ht="15.75">
      <c r="J125" s="12" t="s">
        <v>39</v>
      </c>
      <c r="K125" s="12" t="s">
        <v>189</v>
      </c>
    </row>
    <row r="126" spans="10:11" ht="15.75">
      <c r="J126" s="12" t="s">
        <v>41</v>
      </c>
      <c r="K126" s="12" t="s">
        <v>189</v>
      </c>
    </row>
    <row r="127" spans="10:11" ht="15.75">
      <c r="J127" s="12" t="s">
        <v>49</v>
      </c>
      <c r="K127" s="12" t="s">
        <v>189</v>
      </c>
    </row>
    <row r="128" spans="10:11" ht="15.75">
      <c r="J128" s="12" t="s">
        <v>50</v>
      </c>
      <c r="K128" s="12" t="s">
        <v>189</v>
      </c>
    </row>
    <row r="129" spans="10:11" ht="15.75">
      <c r="J129" s="12" t="s">
        <v>88</v>
      </c>
      <c r="K129" s="12" t="s">
        <v>189</v>
      </c>
    </row>
    <row r="130" spans="10:11" ht="15.75">
      <c r="J130" s="12" t="s">
        <v>53</v>
      </c>
      <c r="K130" s="12" t="s">
        <v>189</v>
      </c>
    </row>
    <row r="131" spans="10:11" ht="15.75">
      <c r="J131" s="12" t="s">
        <v>54</v>
      </c>
      <c r="K131" s="12" t="s">
        <v>189</v>
      </c>
    </row>
    <row r="132" spans="10:11" ht="15.75">
      <c r="J132" s="12" t="s">
        <v>56</v>
      </c>
      <c r="K132" s="12" t="s">
        <v>189</v>
      </c>
    </row>
    <row r="133" spans="10:11" ht="15.75">
      <c r="J133" s="12" t="s">
        <v>57</v>
      </c>
      <c r="K133" s="12" t="s">
        <v>189</v>
      </c>
    </row>
    <row r="134" spans="10:11" ht="15.75">
      <c r="J134" s="12" t="s">
        <v>58</v>
      </c>
      <c r="K134" s="12" t="s">
        <v>189</v>
      </c>
    </row>
    <row r="135" spans="10:11" ht="15.75">
      <c r="J135" s="12" t="s">
        <v>59</v>
      </c>
      <c r="K135" s="12" t="s">
        <v>189</v>
      </c>
    </row>
    <row r="136" spans="10:11" ht="15.75">
      <c r="J136" s="12" t="s">
        <v>61</v>
      </c>
      <c r="K136" s="12" t="s">
        <v>189</v>
      </c>
    </row>
    <row r="137" spans="10:11" ht="15.75">
      <c r="J137" s="12" t="s">
        <v>211</v>
      </c>
      <c r="K137" s="12" t="s">
        <v>189</v>
      </c>
    </row>
    <row r="138" spans="10:11" ht="15.75">
      <c r="J138" s="12" t="s">
        <v>62</v>
      </c>
      <c r="K138" s="12" t="s">
        <v>189</v>
      </c>
    </row>
    <row r="139" spans="10:11" ht="15.75">
      <c r="J139" s="12" t="s">
        <v>63</v>
      </c>
      <c r="K139" s="12" t="s">
        <v>189</v>
      </c>
    </row>
    <row r="140" spans="10:11" ht="15.75">
      <c r="J140" s="12" t="s">
        <v>64</v>
      </c>
      <c r="K140" s="12" t="s">
        <v>189</v>
      </c>
    </row>
    <row r="141" spans="10:11" ht="15.75">
      <c r="J141" s="12" t="s">
        <v>65</v>
      </c>
      <c r="K141" s="12" t="s">
        <v>189</v>
      </c>
    </row>
    <row r="142" spans="10:11" ht="15.75">
      <c r="J142" s="12" t="s">
        <v>67</v>
      </c>
      <c r="K142" s="12" t="s">
        <v>189</v>
      </c>
    </row>
    <row r="143" spans="10:11" ht="15.75">
      <c r="J143" s="12" t="s">
        <v>124</v>
      </c>
      <c r="K143" s="12" t="s">
        <v>189</v>
      </c>
    </row>
    <row r="144" spans="10:11" ht="15.75">
      <c r="J144" s="12" t="s">
        <v>127</v>
      </c>
      <c r="K144" s="12" t="s">
        <v>189</v>
      </c>
    </row>
    <row r="145" spans="10:11" ht="15.75">
      <c r="J145" s="12" t="s">
        <v>68</v>
      </c>
      <c r="K145" s="12" t="s">
        <v>189</v>
      </c>
    </row>
    <row r="146" spans="10:11" ht="15.75">
      <c r="J146" s="12" t="s">
        <v>71</v>
      </c>
      <c r="K146" s="12" t="s">
        <v>189</v>
      </c>
    </row>
    <row r="147" spans="10:11" ht="15.75">
      <c r="J147" s="12" t="s">
        <v>140</v>
      </c>
      <c r="K147" s="12" t="s">
        <v>189</v>
      </c>
    </row>
    <row r="148" spans="10:11" ht="15.75">
      <c r="J148" s="12" t="s">
        <v>142</v>
      </c>
      <c r="K148" s="12" t="s">
        <v>189</v>
      </c>
    </row>
    <row r="149" spans="10:11" ht="15.75">
      <c r="J149" s="12" t="s">
        <v>145</v>
      </c>
      <c r="K149" s="12" t="s">
        <v>189</v>
      </c>
    </row>
    <row r="150" spans="10:11" ht="15.75">
      <c r="J150" s="12" t="s">
        <v>147</v>
      </c>
      <c r="K150" s="12" t="s">
        <v>189</v>
      </c>
    </row>
    <row r="151" spans="10:11" ht="15.75">
      <c r="J151" s="12" t="s">
        <v>151</v>
      </c>
      <c r="K151" s="12" t="s">
        <v>189</v>
      </c>
    </row>
    <row r="152" spans="10:11" ht="15.75">
      <c r="J152" s="12" t="s">
        <v>153</v>
      </c>
      <c r="K152" s="12" t="s">
        <v>189</v>
      </c>
    </row>
    <row r="153" spans="10:11" ht="15.75">
      <c r="J153" s="12" t="s">
        <v>156</v>
      </c>
      <c r="K153" s="12" t="s">
        <v>189</v>
      </c>
    </row>
    <row r="154" spans="10:11" ht="15.75">
      <c r="J154" s="12" t="s">
        <v>155</v>
      </c>
      <c r="K154" s="12" t="s">
        <v>189</v>
      </c>
    </row>
    <row r="155" spans="10:11" ht="15.75">
      <c r="J155" s="12" t="s">
        <v>158</v>
      </c>
      <c r="K155" s="12" t="s">
        <v>189</v>
      </c>
    </row>
    <row r="156" spans="10:11" ht="15.75">
      <c r="J156" s="12" t="s">
        <v>159</v>
      </c>
      <c r="K156" s="12" t="s">
        <v>189</v>
      </c>
    </row>
    <row r="157" spans="10:11" ht="15.75">
      <c r="J157" s="12" t="s">
        <v>163</v>
      </c>
      <c r="K157" s="12" t="s">
        <v>189</v>
      </c>
    </row>
    <row r="158" spans="10:11" ht="15.75">
      <c r="J158" s="12" t="s">
        <v>164</v>
      </c>
      <c r="K158" s="12" t="s">
        <v>189</v>
      </c>
    </row>
    <row r="159" spans="10:11" ht="15.75">
      <c r="J159" s="12" t="s">
        <v>165</v>
      </c>
      <c r="K159" s="12" t="s">
        <v>189</v>
      </c>
    </row>
    <row r="160" spans="10:11" ht="15.75">
      <c r="J160" s="12" t="s">
        <v>166</v>
      </c>
      <c r="K160" s="12" t="s">
        <v>189</v>
      </c>
    </row>
    <row r="161" spans="10:11" ht="15.75">
      <c r="J161" s="12" t="s">
        <v>157</v>
      </c>
      <c r="K161" s="12" t="s">
        <v>189</v>
      </c>
    </row>
    <row r="162" spans="10:11" ht="15.75">
      <c r="J162" s="12" t="s">
        <v>167</v>
      </c>
      <c r="K162" s="12" t="s">
        <v>189</v>
      </c>
    </row>
    <row r="163" spans="10:11" ht="15.75">
      <c r="J163" s="12" t="s">
        <v>169</v>
      </c>
      <c r="K163" s="12" t="s">
        <v>189</v>
      </c>
    </row>
    <row r="164" spans="10:11" ht="15.75">
      <c r="J164" s="12" t="s">
        <v>72</v>
      </c>
      <c r="K164" s="12" t="s">
        <v>189</v>
      </c>
    </row>
    <row r="165" spans="10:11" ht="15.75">
      <c r="J165" s="12" t="s">
        <v>73</v>
      </c>
      <c r="K165" s="12" t="s">
        <v>189</v>
      </c>
    </row>
    <row r="166" spans="10:11" ht="15.75">
      <c r="J166" s="12" t="s">
        <v>89</v>
      </c>
      <c r="K166" s="12" t="s">
        <v>189</v>
      </c>
    </row>
    <row r="167" spans="10:11" ht="15.75">
      <c r="J167" s="12" t="s">
        <v>171</v>
      </c>
      <c r="K167" s="12" t="s">
        <v>189</v>
      </c>
    </row>
    <row r="168" spans="10:11" ht="15.75">
      <c r="J168" s="12" t="s">
        <v>78</v>
      </c>
      <c r="K168" s="12" t="s">
        <v>189</v>
      </c>
    </row>
    <row r="169" spans="10:11" ht="15.75">
      <c r="J169" s="12" t="s">
        <v>79</v>
      </c>
      <c r="K169" s="12" t="s">
        <v>189</v>
      </c>
    </row>
    <row r="170" spans="10:11" ht="15.75">
      <c r="J170" s="12" t="s">
        <v>80</v>
      </c>
      <c r="K170" s="12" t="s">
        <v>189</v>
      </c>
    </row>
    <row r="171" spans="10:11" ht="15.75">
      <c r="J171" s="12" t="s">
        <v>81</v>
      </c>
      <c r="K171" s="12" t="s">
        <v>189</v>
      </c>
    </row>
    <row r="172" spans="10:11" ht="15.75">
      <c r="J172" s="12" t="s">
        <v>82</v>
      </c>
      <c r="K172" s="12" t="s">
        <v>189</v>
      </c>
    </row>
    <row r="173" spans="10:11" ht="15.75">
      <c r="J173" s="12" t="s">
        <v>173</v>
      </c>
      <c r="K173" s="12" t="s">
        <v>189</v>
      </c>
    </row>
    <row r="174" spans="10:11" ht="15.75">
      <c r="J174" s="12" t="s">
        <v>84</v>
      </c>
      <c r="K174" s="12" t="s">
        <v>189</v>
      </c>
    </row>
    <row r="175" spans="10:11" ht="15.75">
      <c r="J175" s="12" t="s">
        <v>205</v>
      </c>
      <c r="K175" s="12" t="s">
        <v>191</v>
      </c>
    </row>
    <row r="176" spans="10:11" ht="15.75">
      <c r="J176" s="12" t="s">
        <v>22</v>
      </c>
      <c r="K176" s="12" t="s">
        <v>193</v>
      </c>
    </row>
    <row r="177" spans="10:11" ht="15.75">
      <c r="J177" s="12" t="s">
        <v>106</v>
      </c>
      <c r="K177" s="12" t="s">
        <v>193</v>
      </c>
    </row>
    <row r="178" spans="10:11" ht="15.75">
      <c r="J178" s="12" t="s">
        <v>179</v>
      </c>
      <c r="K178" s="12" t="s">
        <v>193</v>
      </c>
    </row>
    <row r="179" spans="10:11" ht="15.75">
      <c r="J179" s="12" t="s">
        <v>206</v>
      </c>
      <c r="K179" s="12" t="s">
        <v>194</v>
      </c>
    </row>
    <row r="180" spans="10:11" ht="15.75">
      <c r="J180" s="12" t="s">
        <v>123</v>
      </c>
      <c r="K180" s="12" t="s">
        <v>194</v>
      </c>
    </row>
    <row r="181" spans="10:11" ht="15.75">
      <c r="J181" s="12" t="s">
        <v>114</v>
      </c>
      <c r="K181" s="12" t="s">
        <v>194</v>
      </c>
    </row>
    <row r="182" spans="10:11" ht="15.75">
      <c r="J182" s="12" t="s">
        <v>207</v>
      </c>
      <c r="K182" s="12" t="s">
        <v>194</v>
      </c>
    </row>
    <row r="183" spans="10:11" ht="15.75">
      <c r="J183" s="12" t="s">
        <v>130</v>
      </c>
      <c r="K183" s="12" t="s">
        <v>194</v>
      </c>
    </row>
    <row r="184" spans="10:11" ht="15.75">
      <c r="J184" s="12" t="s">
        <v>83</v>
      </c>
      <c r="K184" s="12" t="s">
        <v>194</v>
      </c>
    </row>
    <row r="185" spans="10:11" ht="15.75">
      <c r="J185" s="12" t="s">
        <v>110</v>
      </c>
      <c r="K185" s="12" t="s">
        <v>195</v>
      </c>
    </row>
    <row r="186" spans="10:11" ht="15.75">
      <c r="J186" s="12" t="s">
        <v>116</v>
      </c>
      <c r="K186" s="12" t="s">
        <v>195</v>
      </c>
    </row>
    <row r="187" spans="10:11" ht="15.75">
      <c r="J187" s="12" t="s">
        <v>118</v>
      </c>
      <c r="K187" s="12" t="s">
        <v>195</v>
      </c>
    </row>
    <row r="188" spans="10:11" ht="15.75">
      <c r="J188" s="12" t="s">
        <v>120</v>
      </c>
      <c r="K188" s="12" t="s">
        <v>195</v>
      </c>
    </row>
    <row r="189" spans="10:11" ht="15.75">
      <c r="J189" s="12" t="s">
        <v>122</v>
      </c>
      <c r="K189" s="12" t="s">
        <v>195</v>
      </c>
    </row>
    <row r="190" spans="10:11" ht="15.75">
      <c r="J190" s="12" t="s">
        <v>129</v>
      </c>
      <c r="K190" s="12" t="s">
        <v>195</v>
      </c>
    </row>
    <row r="191" spans="10:11" ht="15.75">
      <c r="J191" s="12" t="s">
        <v>177</v>
      </c>
      <c r="K191" s="12" t="s">
        <v>195</v>
      </c>
    </row>
    <row r="192" spans="10:11" ht="15.75">
      <c r="J192" s="12" t="s">
        <v>111</v>
      </c>
      <c r="K192" s="12" t="s">
        <v>196</v>
      </c>
    </row>
    <row r="193" spans="10:11" ht="15.75">
      <c r="J193" s="12" t="s">
        <v>112</v>
      </c>
      <c r="K193" s="12" t="s">
        <v>196</v>
      </c>
    </row>
    <row r="194" spans="10:11" ht="15.75">
      <c r="J194" s="12" t="s">
        <v>9</v>
      </c>
      <c r="K194" s="12" t="s">
        <v>192</v>
      </c>
    </row>
    <row r="195" spans="10:11" ht="15.75">
      <c r="J195" s="12" t="s">
        <v>94</v>
      </c>
      <c r="K195" s="12" t="s">
        <v>192</v>
      </c>
    </row>
    <row r="196" spans="10:11" ht="15.75">
      <c r="J196" s="12" t="s">
        <v>95</v>
      </c>
      <c r="K196" s="12" t="s">
        <v>192</v>
      </c>
    </row>
    <row r="197" spans="10:11" ht="15.75">
      <c r="J197" s="12" t="s">
        <v>14</v>
      </c>
      <c r="K197" s="12" t="s">
        <v>192</v>
      </c>
    </row>
    <row r="198" spans="10:11" ht="15.75">
      <c r="J198" s="12" t="s">
        <v>15</v>
      </c>
      <c r="K198" s="12" t="s">
        <v>192</v>
      </c>
    </row>
    <row r="199" spans="10:11" ht="15.75">
      <c r="J199" s="12" t="s">
        <v>86</v>
      </c>
      <c r="K199" s="12" t="s">
        <v>192</v>
      </c>
    </row>
    <row r="200" spans="10:11" ht="15.75">
      <c r="J200" s="12" t="s">
        <v>19</v>
      </c>
      <c r="K200" s="12" t="s">
        <v>192</v>
      </c>
    </row>
    <row r="201" spans="10:11" ht="15.75">
      <c r="J201" s="12" t="s">
        <v>20</v>
      </c>
      <c r="K201" s="12" t="s">
        <v>192</v>
      </c>
    </row>
    <row r="202" spans="10:11" ht="15.75">
      <c r="J202" s="12" t="s">
        <v>21</v>
      </c>
      <c r="K202" s="12" t="s">
        <v>192</v>
      </c>
    </row>
    <row r="203" spans="10:11" ht="15.75">
      <c r="J203" s="12" t="s">
        <v>23</v>
      </c>
      <c r="K203" s="12" t="s">
        <v>192</v>
      </c>
    </row>
    <row r="204" spans="10:11" ht="15.75">
      <c r="J204" s="12" t="s">
        <v>24</v>
      </c>
      <c r="K204" s="12" t="s">
        <v>192</v>
      </c>
    </row>
    <row r="205" spans="10:11" ht="15.75">
      <c r="J205" s="12" t="s">
        <v>26</v>
      </c>
      <c r="K205" s="12" t="s">
        <v>192</v>
      </c>
    </row>
    <row r="206" spans="10:11" ht="15.75">
      <c r="J206" s="12" t="s">
        <v>28</v>
      </c>
      <c r="K206" s="12" t="s">
        <v>192</v>
      </c>
    </row>
    <row r="207" spans="10:11" ht="15.75">
      <c r="J207" s="12" t="s">
        <v>30</v>
      </c>
      <c r="K207" s="12" t="s">
        <v>192</v>
      </c>
    </row>
    <row r="208" spans="10:11" ht="15.75">
      <c r="J208" s="12" t="s">
        <v>33</v>
      </c>
      <c r="K208" s="12" t="s">
        <v>192</v>
      </c>
    </row>
    <row r="209" spans="10:11" ht="15.75">
      <c r="J209" s="12" t="s">
        <v>34</v>
      </c>
      <c r="K209" s="12" t="s">
        <v>192</v>
      </c>
    </row>
    <row r="210" spans="10:11" ht="15.75">
      <c r="J210" s="12" t="s">
        <v>42</v>
      </c>
      <c r="K210" s="12" t="s">
        <v>192</v>
      </c>
    </row>
    <row r="211" spans="10:11" ht="15.75">
      <c r="J211" s="12" t="s">
        <v>47</v>
      </c>
      <c r="K211" s="12" t="s">
        <v>192</v>
      </c>
    </row>
    <row r="212" spans="10:11" ht="15.75">
      <c r="J212" s="12" t="s">
        <v>48</v>
      </c>
      <c r="K212" s="12" t="s">
        <v>192</v>
      </c>
    </row>
    <row r="213" spans="10:11" ht="15.75">
      <c r="J213" s="12" t="s">
        <v>51</v>
      </c>
      <c r="K213" s="12" t="s">
        <v>192</v>
      </c>
    </row>
    <row r="214" spans="10:11" ht="15.75">
      <c r="J214" s="12" t="s">
        <v>52</v>
      </c>
      <c r="K214" s="12" t="s">
        <v>192</v>
      </c>
    </row>
    <row r="215" spans="10:11" ht="15.75">
      <c r="J215" s="12" t="s">
        <v>55</v>
      </c>
      <c r="K215" s="12" t="s">
        <v>192</v>
      </c>
    </row>
    <row r="216" spans="10:11" ht="15.75">
      <c r="J216" s="12" t="s">
        <v>60</v>
      </c>
      <c r="K216" s="12" t="s">
        <v>192</v>
      </c>
    </row>
    <row r="217" spans="10:11" ht="15.75">
      <c r="J217" s="12" t="s">
        <v>66</v>
      </c>
      <c r="K217" s="12" t="s">
        <v>192</v>
      </c>
    </row>
    <row r="218" spans="10:11" ht="15.75">
      <c r="J218" s="12" t="s">
        <v>132</v>
      </c>
      <c r="K218" s="12" t="s">
        <v>192</v>
      </c>
    </row>
    <row r="219" spans="10:11" ht="15.75">
      <c r="J219" s="12" t="s">
        <v>69</v>
      </c>
      <c r="K219" s="12" t="s">
        <v>192</v>
      </c>
    </row>
    <row r="220" spans="10:11" ht="15.75">
      <c r="J220" s="12" t="s">
        <v>70</v>
      </c>
      <c r="K220" s="12" t="s">
        <v>192</v>
      </c>
    </row>
    <row r="221" spans="10:11" ht="15.75">
      <c r="J221" s="12" t="s">
        <v>93</v>
      </c>
      <c r="K221" s="12" t="s">
        <v>190</v>
      </c>
    </row>
    <row r="222" spans="10:11" ht="15.75">
      <c r="J222" s="12" t="s">
        <v>146</v>
      </c>
      <c r="K222" s="12" t="s">
        <v>190</v>
      </c>
    </row>
    <row r="223" spans="10:11" ht="15.75">
      <c r="J223" s="12" t="s">
        <v>32</v>
      </c>
      <c r="K223" s="12" t="s">
        <v>190</v>
      </c>
    </row>
    <row r="224" spans="10:11" ht="15.75">
      <c r="J224" s="12" t="s">
        <v>178</v>
      </c>
      <c r="K224" s="12" t="s">
        <v>190</v>
      </c>
    </row>
    <row r="225" spans="10:11" ht="15.75">
      <c r="J225" s="1" t="s">
        <v>210</v>
      </c>
      <c r="K225" s="12" t="s">
        <v>188</v>
      </c>
    </row>
    <row r="226" ht="15.75">
      <c r="J226" s="1" t="s">
        <v>212</v>
      </c>
    </row>
    <row r="227" ht="15.75">
      <c r="J227" s="1" t="s">
        <v>213</v>
      </c>
    </row>
    <row r="228" ht="15.75">
      <c r="J228" s="1">
        <v>20008</v>
      </c>
    </row>
    <row r="229" ht="15.75">
      <c r="J229" s="1">
        <v>20000</v>
      </c>
    </row>
    <row r="230" ht="15.75">
      <c r="J230" s="24">
        <v>0.0191</v>
      </c>
    </row>
  </sheetData>
  <sheetProtection formatCells="0" formatColumns="0" formatRows="0" insertColumns="0" insertRows="0" insertHyperlinks="0" deleteColumns="0" deleteRows="0" sort="0" autoFilter="0" pivotTables="0"/>
  <mergeCells count="29">
    <mergeCell ref="A24:I24"/>
    <mergeCell ref="F7:H7"/>
    <mergeCell ref="A14:C14"/>
    <mergeCell ref="E14:I14"/>
    <mergeCell ref="A15:C15"/>
    <mergeCell ref="D15:I15"/>
    <mergeCell ref="A16:I16"/>
    <mergeCell ref="A23:C23"/>
    <mergeCell ref="A10:A11"/>
    <mergeCell ref="D10:I11"/>
    <mergeCell ref="A12:C12"/>
    <mergeCell ref="D12:F12"/>
    <mergeCell ref="G12:H12"/>
    <mergeCell ref="A13:C13"/>
    <mergeCell ref="D13:H13"/>
    <mergeCell ref="A6:C6"/>
    <mergeCell ref="D6:I6"/>
    <mergeCell ref="A7:C7"/>
    <mergeCell ref="A8:C9"/>
    <mergeCell ref="D8:F8"/>
    <mergeCell ref="G8:H9"/>
    <mergeCell ref="I8:I9"/>
    <mergeCell ref="D9:E9"/>
    <mergeCell ref="A1:I1"/>
    <mergeCell ref="A4:C4"/>
    <mergeCell ref="D4:F4"/>
    <mergeCell ref="G4:I4"/>
    <mergeCell ref="A5:C5"/>
    <mergeCell ref="D5:I5"/>
  </mergeCells>
  <dataValidations count="2">
    <dataValidation type="list" allowBlank="1" showInputMessage="1" showErrorMessage="1" sqref="A18:A22">
      <formula1>$J$34:$J$225</formula1>
    </dataValidation>
    <dataValidation type="list" allowBlank="1" showInputMessage="1" showErrorMessage="1" sqref="I8:I9 D14">
      <formula1>$J$226:$J$227</formula1>
    </dataValidation>
  </dataValidations>
  <printOptions horizontalCentered="1"/>
  <pageMargins left="0.11811023622047245" right="0.11811023622047245" top="0.35433070866141736" bottom="0.35433070866141736" header="0.31496062992125984" footer="0.31496062992125984"/>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kiki</cp:lastModifiedBy>
  <cp:lastPrinted>2021-01-15T07:34:35Z</cp:lastPrinted>
  <dcterms:created xsi:type="dcterms:W3CDTF">2013-01-03T07:18:32Z</dcterms:created>
  <dcterms:modified xsi:type="dcterms:W3CDTF">2021-05-04T01:36:56Z</dcterms:modified>
  <cp:category/>
  <cp:version/>
  <cp:contentType/>
  <cp:contentStatus/>
</cp:coreProperties>
</file>